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DUC KINH TE\PHONG CHONG THIEN TAI\PCTT 2025\HO SO HO TRO BAO SO 5\NIEM YET HO TRO BAO LUT NAM 2025 NN\"/>
    </mc:Choice>
  </mc:AlternateContent>
  <xr:revisionPtr revIDLastSave="0" documentId="13_ncr:1_{83D54F62-500F-40B4-82B8-0CD1BF5A719F}" xr6:coauthVersionLast="47" xr6:coauthVersionMax="47" xr10:uidLastSave="{00000000-0000-0000-0000-000000000000}"/>
  <bookViews>
    <workbookView xWindow="-120" yWindow="-120" windowWidth="29040" windowHeight="15720" firstSheet="12" activeTab="22" xr2:uid="{00000000-000D-0000-FFFF-FFFF00000000}"/>
  </bookViews>
  <sheets>
    <sheet name="Thuận Minh" sheetId="1" r:id="rId1"/>
    <sheet name="Hầu Đền" sheetId="2" r:id="rId2"/>
    <sheet name="La Giang" sheetId="3" r:id="rId3"/>
    <sheet name="Quỳnh Lâm" sheetId="4" r:id="rId4"/>
    <sheet name="Tân Miếu" sheetId="7" r:id="rId5"/>
    <sheet name="Thuận An" sheetId="8" r:id="rId6"/>
    <sheet name="Trung Lý" sheetId="5" r:id="rId7"/>
    <sheet name="Tiên Sơn" sheetId="9" r:id="rId8"/>
    <sheet name="Thuận Hòa" sheetId="10" r:id="rId9"/>
    <sheet name="Thuận Hồng" sheetId="11" r:id="rId10"/>
    <sheet name="Tuần Cầu" sheetId="13" r:id="rId11"/>
    <sheet name="Bấn Xá" sheetId="14" r:id="rId12"/>
    <sheet name="Ngoc Sơn" sheetId="15" r:id="rId13"/>
    <sheet name="Phúc Sơn" sheetId="16" r:id="rId14"/>
    <sheet name="Trung Hậu" sheetId="17" r:id="rId15"/>
    <sheet name="TDP 6" sheetId="19" r:id="rId16"/>
    <sheet name="TDP 7" sheetId="20" r:id="rId17"/>
    <sheet name="Đồng Thuận" sheetId="21" r:id="rId18"/>
    <sheet name="Thuận Tiến" sheetId="22" r:id="rId19"/>
    <sheet name="Xuân lam 2" sheetId="23" r:id="rId20"/>
    <sheet name="Xuân lam 5" sheetId="24" r:id="rId21"/>
    <sheet name="Xuan lam 3-4" sheetId="25" r:id="rId22"/>
    <sheet name="Xuân Lam 1" sheetId="26" r:id="rId23"/>
  </sheets>
  <definedNames>
    <definedName name="_xlnm.Print_Titles" localSheetId="1">'Hầu Đền'!$5:$6</definedName>
    <definedName name="_xlnm.Print_Titles" localSheetId="2">'La Giang'!$5:$6</definedName>
    <definedName name="_xlnm.Print_Titles" localSheetId="3">'Quỳnh Lâm'!$5:$6</definedName>
    <definedName name="_xlnm.Print_Titles" localSheetId="5">'Thuận An'!$5:$6</definedName>
    <definedName name="_xlnm.Print_Titles" localSheetId="7">'Tiên Sơn'!$5:$6</definedName>
    <definedName name="_xlnm.Print_Titles" localSheetId="6">'Trung Lý'!$5:$6</definedName>
  </definedNames>
  <calcPr calcId="191029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7" i="25" l="1"/>
  <c r="F208" i="25"/>
  <c r="F209" i="25"/>
  <c r="F210" i="25"/>
  <c r="F211" i="25"/>
  <c r="F212" i="25"/>
  <c r="F213" i="25"/>
  <c r="F214" i="25"/>
  <c r="F215" i="25"/>
  <c r="F216" i="25"/>
  <c r="F217" i="25"/>
  <c r="F218" i="25"/>
  <c r="F219" i="25"/>
  <c r="F220" i="25"/>
  <c r="F221" i="25"/>
  <c r="G8" i="25"/>
  <c r="G9" i="25"/>
  <c r="G10" i="25"/>
  <c r="G11" i="25"/>
  <c r="G12" i="25"/>
  <c r="G13" i="25"/>
  <c r="G14" i="25"/>
  <c r="G15" i="25"/>
  <c r="G16" i="25"/>
  <c r="G17" i="25"/>
  <c r="G18" i="25"/>
  <c r="G19" i="25"/>
  <c r="G20" i="25"/>
  <c r="G21" i="25"/>
  <c r="G22" i="25"/>
  <c r="G23" i="25"/>
  <c r="G24" i="25"/>
  <c r="G25" i="25"/>
  <c r="G26" i="25"/>
  <c r="G27" i="25"/>
  <c r="G28" i="25"/>
  <c r="G29" i="25"/>
  <c r="G30" i="25"/>
  <c r="G31" i="25"/>
  <c r="G32" i="25"/>
  <c r="G33" i="25"/>
  <c r="G34" i="25"/>
  <c r="G35" i="25"/>
  <c r="G36" i="25"/>
  <c r="G37" i="25"/>
  <c r="G38" i="25"/>
  <c r="G39" i="25"/>
  <c r="G40" i="25"/>
  <c r="G41" i="25"/>
  <c r="G42" i="25"/>
  <c r="G43" i="25"/>
  <c r="G44" i="25"/>
  <c r="G45" i="25"/>
  <c r="G46" i="25"/>
  <c r="G47" i="25"/>
  <c r="G48" i="25"/>
  <c r="G49" i="25"/>
  <c r="G50" i="25"/>
  <c r="G51" i="25"/>
  <c r="G52" i="25"/>
  <c r="G53" i="25"/>
  <c r="G54" i="25"/>
  <c r="G55" i="25"/>
  <c r="G56" i="25"/>
  <c r="G57" i="25"/>
  <c r="G58" i="25"/>
  <c r="G59" i="25"/>
  <c r="G60" i="25"/>
  <c r="G61" i="25"/>
  <c r="G62" i="25"/>
  <c r="G63" i="25"/>
  <c r="G64" i="25"/>
  <c r="G65" i="25"/>
  <c r="G66" i="25"/>
  <c r="G67" i="25"/>
  <c r="G68" i="25"/>
  <c r="G69" i="25"/>
  <c r="G70" i="25"/>
  <c r="G71" i="25"/>
  <c r="G72" i="25"/>
  <c r="G73" i="25"/>
  <c r="G74" i="25"/>
  <c r="G75" i="25"/>
  <c r="G76" i="25"/>
  <c r="G77" i="25"/>
  <c r="G78" i="25"/>
  <c r="G79" i="25"/>
  <c r="G80" i="25"/>
  <c r="G81" i="25"/>
  <c r="G82" i="25"/>
  <c r="G83" i="25"/>
  <c r="G84" i="25"/>
  <c r="G85" i="25"/>
  <c r="G86" i="25"/>
  <c r="G87" i="25"/>
  <c r="G88" i="25"/>
  <c r="G89" i="25"/>
  <c r="G90" i="25"/>
  <c r="G91" i="25"/>
  <c r="G92" i="25"/>
  <c r="G93" i="25"/>
  <c r="G94" i="25"/>
  <c r="G95" i="25"/>
  <c r="G96" i="25"/>
  <c r="G97" i="25"/>
  <c r="G98" i="25"/>
  <c r="G99" i="25"/>
  <c r="G100" i="25"/>
  <c r="G101" i="25"/>
  <c r="G102" i="25"/>
  <c r="G103" i="25"/>
  <c r="G104" i="25"/>
  <c r="G105" i="25"/>
  <c r="G106" i="25"/>
  <c r="G107" i="25"/>
  <c r="G108" i="25"/>
  <c r="G109" i="25"/>
  <c r="G110" i="25"/>
  <c r="G111" i="25"/>
  <c r="G112" i="25"/>
  <c r="G113" i="25"/>
  <c r="G114" i="25"/>
  <c r="G115" i="25"/>
  <c r="G116" i="25"/>
  <c r="G117" i="25"/>
  <c r="G118" i="25"/>
  <c r="G119" i="25"/>
  <c r="G120" i="25"/>
  <c r="G121" i="25"/>
  <c r="G122" i="25"/>
  <c r="G123" i="25"/>
  <c r="G124" i="25"/>
  <c r="G125" i="25"/>
  <c r="G126" i="25"/>
  <c r="G127" i="25"/>
  <c r="G128" i="25"/>
  <c r="G129" i="25"/>
  <c r="G130" i="25"/>
  <c r="G131" i="25"/>
  <c r="G132" i="25"/>
  <c r="G133" i="25"/>
  <c r="G134" i="25"/>
  <c r="G135" i="25"/>
  <c r="G136" i="25"/>
  <c r="G137" i="25"/>
  <c r="G138" i="25"/>
  <c r="G139" i="25"/>
  <c r="G140" i="25"/>
  <c r="G141" i="25"/>
  <c r="G142" i="25"/>
  <c r="G143" i="25"/>
  <c r="G144" i="25"/>
  <c r="G145" i="25"/>
  <c r="G146" i="25"/>
  <c r="G147" i="25"/>
  <c r="G148" i="25"/>
  <c r="G149" i="25"/>
  <c r="G150" i="25"/>
  <c r="G151" i="25"/>
  <c r="G152" i="25"/>
  <c r="G153" i="25"/>
  <c r="G154" i="25"/>
  <c r="G155" i="25"/>
  <c r="G156" i="25"/>
  <c r="G157" i="25"/>
  <c r="G158" i="25"/>
  <c r="G159" i="25"/>
  <c r="G160" i="25"/>
  <c r="G161" i="25"/>
  <c r="G162" i="25"/>
  <c r="G163" i="25"/>
  <c r="G164" i="25"/>
  <c r="G165" i="25"/>
  <c r="G166" i="25"/>
  <c r="G167" i="25"/>
  <c r="G168" i="25"/>
  <c r="G169" i="25"/>
  <c r="G170" i="25"/>
  <c r="G171" i="25"/>
  <c r="G172" i="25"/>
  <c r="G173" i="25"/>
  <c r="G174" i="25"/>
  <c r="G175" i="25"/>
  <c r="G176" i="25"/>
  <c r="G177" i="25"/>
  <c r="G178" i="25"/>
  <c r="G179" i="25"/>
  <c r="G180" i="25"/>
  <c r="G181" i="25"/>
  <c r="G182" i="25"/>
  <c r="G183" i="25"/>
  <c r="G184" i="25"/>
  <c r="G185" i="25"/>
  <c r="G186" i="25"/>
  <c r="G187" i="25"/>
  <c r="G188" i="25"/>
  <c r="G189" i="25"/>
  <c r="G190" i="25"/>
  <c r="G191" i="25"/>
  <c r="G192" i="25"/>
  <c r="G193" i="25"/>
  <c r="G194" i="25"/>
  <c r="G195" i="25"/>
  <c r="G196" i="25"/>
  <c r="G197" i="25"/>
  <c r="G198" i="25"/>
  <c r="G199" i="25"/>
  <c r="G200" i="25"/>
  <c r="G201" i="25"/>
  <c r="G202" i="25"/>
  <c r="G203" i="25"/>
  <c r="G204" i="25"/>
  <c r="G205" i="25"/>
  <c r="G206" i="25"/>
  <c r="G207" i="25"/>
  <c r="G208" i="25"/>
  <c r="G209" i="25"/>
  <c r="G210" i="25"/>
  <c r="G211" i="25"/>
  <c r="G212" i="25"/>
  <c r="G213" i="25"/>
  <c r="G214" i="25"/>
  <c r="G215" i="25"/>
  <c r="G216" i="25"/>
  <c r="G217" i="25"/>
  <c r="G218" i="25"/>
  <c r="G219" i="25"/>
  <c r="G220" i="25"/>
  <c r="G221" i="25"/>
  <c r="C221" i="25"/>
  <c r="C122" i="26"/>
  <c r="F122" i="23"/>
  <c r="C122" i="23"/>
  <c r="C9" i="23"/>
  <c r="C10" i="23"/>
  <c r="C11" i="23"/>
  <c r="C12" i="23"/>
  <c r="C13" i="23"/>
  <c r="C14" i="23"/>
  <c r="C15" i="23"/>
  <c r="C16" i="23"/>
  <c r="C17" i="23"/>
  <c r="C18" i="23"/>
  <c r="C19" i="23"/>
  <c r="C20" i="23"/>
  <c r="C21" i="23"/>
  <c r="C22" i="23"/>
  <c r="C23" i="23"/>
  <c r="C24" i="23"/>
  <c r="C25" i="23"/>
  <c r="C26" i="23"/>
  <c r="C27" i="23"/>
  <c r="C28" i="23"/>
  <c r="C29" i="23"/>
  <c r="C30" i="23"/>
  <c r="C31" i="23"/>
  <c r="C32" i="23"/>
  <c r="C33" i="23"/>
  <c r="C34" i="23"/>
  <c r="C35" i="23"/>
  <c r="C36" i="23"/>
  <c r="C37" i="23"/>
  <c r="C38" i="23"/>
  <c r="C39" i="23"/>
  <c r="C40" i="23"/>
  <c r="C41" i="23"/>
  <c r="C42" i="23"/>
  <c r="C43" i="23"/>
  <c r="C44" i="23"/>
  <c r="C45" i="23"/>
  <c r="C46" i="23"/>
  <c r="C47" i="23"/>
  <c r="C48" i="23"/>
  <c r="C49" i="23"/>
  <c r="C50" i="23"/>
  <c r="C51" i="23"/>
  <c r="C52" i="23"/>
  <c r="C53" i="23"/>
  <c r="C54" i="23"/>
  <c r="C55" i="23"/>
  <c r="C56" i="23"/>
  <c r="C57" i="23"/>
  <c r="C58" i="23"/>
  <c r="C59" i="23"/>
  <c r="C60" i="23"/>
  <c r="C61" i="23"/>
  <c r="C62" i="23"/>
  <c r="C63" i="23"/>
  <c r="C64" i="23"/>
  <c r="C65" i="23"/>
  <c r="C66" i="23"/>
  <c r="C67" i="23"/>
  <c r="C68" i="23"/>
  <c r="C69" i="23"/>
  <c r="C70" i="23"/>
  <c r="C71" i="23"/>
  <c r="C72" i="23"/>
  <c r="C73" i="23"/>
  <c r="C74" i="23"/>
  <c r="C75" i="23"/>
  <c r="C76" i="23"/>
  <c r="C77" i="23"/>
  <c r="C78" i="23"/>
  <c r="C79" i="23"/>
  <c r="C80" i="23"/>
  <c r="C81" i="23"/>
  <c r="C82" i="23"/>
  <c r="C83" i="23"/>
  <c r="C84" i="23"/>
  <c r="C85" i="23"/>
  <c r="C86" i="23"/>
  <c r="C87" i="23"/>
  <c r="C88" i="23"/>
  <c r="C89" i="23"/>
  <c r="C90" i="23"/>
  <c r="C91" i="23"/>
  <c r="C92" i="23"/>
  <c r="C93" i="23"/>
  <c r="C94" i="23"/>
  <c r="C95" i="23"/>
  <c r="C96" i="23"/>
  <c r="C97" i="23"/>
  <c r="C98" i="23"/>
  <c r="C99" i="23"/>
  <c r="C100" i="23"/>
  <c r="C101" i="23"/>
  <c r="C102" i="23"/>
  <c r="C103" i="23"/>
  <c r="C104" i="23"/>
  <c r="C105" i="23"/>
  <c r="C106" i="23"/>
  <c r="C107" i="23"/>
  <c r="C108" i="23"/>
  <c r="C109" i="23"/>
  <c r="C110" i="23"/>
  <c r="C111" i="23"/>
  <c r="C112" i="23"/>
  <c r="C113" i="23"/>
  <c r="C114" i="23"/>
  <c r="C115" i="23"/>
  <c r="C116" i="23"/>
  <c r="C117" i="23"/>
  <c r="C118" i="23"/>
  <c r="C119" i="23"/>
  <c r="C120" i="23"/>
  <c r="C121" i="23"/>
  <c r="C8" i="23"/>
  <c r="G122" i="23"/>
  <c r="G121" i="23"/>
  <c r="G120" i="23"/>
  <c r="G119" i="23"/>
  <c r="G118" i="23"/>
  <c r="G117" i="23"/>
  <c r="G116" i="23"/>
  <c r="G115" i="23"/>
  <c r="G114" i="23"/>
  <c r="G113" i="23"/>
  <c r="G112" i="23"/>
  <c r="G111" i="23"/>
  <c r="G110" i="23"/>
  <c r="G109" i="23"/>
  <c r="G108" i="23"/>
  <c r="G107" i="23"/>
  <c r="G106" i="23"/>
  <c r="G105" i="23"/>
  <c r="G104" i="23"/>
  <c r="G103" i="23"/>
  <c r="G102" i="23"/>
  <c r="G101" i="23"/>
  <c r="G100" i="23"/>
  <c r="G99" i="23"/>
  <c r="G98" i="23"/>
  <c r="G97" i="23"/>
  <c r="G96" i="23"/>
  <c r="G95" i="23"/>
  <c r="G94" i="23"/>
  <c r="G93" i="23"/>
  <c r="G92" i="23"/>
  <c r="G91" i="23"/>
  <c r="G90" i="23"/>
  <c r="G89" i="23"/>
  <c r="G88" i="23"/>
  <c r="G87" i="23"/>
  <c r="G86" i="23"/>
  <c r="G85" i="23"/>
  <c r="G84" i="23"/>
  <c r="G83" i="23"/>
  <c r="G82" i="23"/>
  <c r="G81" i="23"/>
  <c r="G80" i="23"/>
  <c r="G79" i="23"/>
  <c r="G78" i="23"/>
  <c r="G77" i="23"/>
  <c r="G76" i="23"/>
  <c r="G75" i="23"/>
  <c r="G74" i="23"/>
  <c r="G73" i="23"/>
  <c r="G72" i="23"/>
  <c r="G71" i="23"/>
  <c r="G70" i="23"/>
  <c r="G69" i="23"/>
  <c r="G68" i="23"/>
  <c r="G67" i="23"/>
  <c r="G66" i="23"/>
  <c r="G65" i="23"/>
  <c r="G64" i="23"/>
  <c r="G63" i="23"/>
  <c r="G62" i="23"/>
  <c r="G61" i="23"/>
  <c r="G60" i="23"/>
  <c r="G59" i="23"/>
  <c r="G58" i="23"/>
  <c r="G57" i="23"/>
  <c r="G56" i="23"/>
  <c r="G55" i="23"/>
  <c r="G54" i="23"/>
  <c r="G53" i="23"/>
  <c r="G52" i="23"/>
  <c r="G51" i="23"/>
  <c r="G50" i="23"/>
  <c r="G49" i="23"/>
  <c r="G48" i="23"/>
  <c r="G47" i="23"/>
  <c r="G46" i="23"/>
  <c r="G45" i="23"/>
  <c r="G44" i="23"/>
  <c r="G43" i="23"/>
  <c r="G42" i="23"/>
  <c r="G41" i="23"/>
  <c r="G40" i="23"/>
  <c r="G39" i="23"/>
  <c r="G38" i="23"/>
  <c r="G37" i="23"/>
  <c r="G36" i="23"/>
  <c r="G35" i="23"/>
  <c r="G34" i="23"/>
  <c r="G33" i="23"/>
  <c r="G32" i="23"/>
  <c r="G31" i="23"/>
  <c r="G30" i="23"/>
  <c r="G29" i="23"/>
  <c r="G28" i="23"/>
  <c r="G27" i="23"/>
  <c r="G26" i="23"/>
  <c r="G25" i="23"/>
  <c r="G24" i="23"/>
  <c r="G23" i="23"/>
  <c r="G22" i="23"/>
  <c r="G21" i="23"/>
  <c r="G20" i="23"/>
  <c r="G19" i="23"/>
  <c r="G18" i="23"/>
  <c r="G17" i="23"/>
  <c r="G16" i="23"/>
  <c r="G15" i="23"/>
  <c r="G14" i="23"/>
  <c r="G13" i="23"/>
  <c r="G12" i="23"/>
  <c r="G11" i="23"/>
  <c r="G10" i="23"/>
  <c r="G9" i="23"/>
  <c r="G8" i="23"/>
  <c r="C242" i="10"/>
  <c r="G242" i="10"/>
  <c r="F7" i="10"/>
  <c r="F8" i="10"/>
  <c r="F9" i="10"/>
  <c r="F10" i="10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F25" i="10"/>
  <c r="F26" i="10"/>
  <c r="F27" i="10"/>
  <c r="F28" i="10"/>
  <c r="F29" i="10"/>
  <c r="F30" i="10"/>
  <c r="F31" i="10"/>
  <c r="F32" i="10"/>
  <c r="F33" i="10"/>
  <c r="F34" i="10"/>
  <c r="F35" i="10"/>
  <c r="F36" i="10"/>
  <c r="F37" i="10"/>
  <c r="F38" i="10"/>
  <c r="F39" i="10"/>
  <c r="F40" i="10"/>
  <c r="F41" i="10"/>
  <c r="F42" i="10"/>
  <c r="F43" i="10"/>
  <c r="F44" i="10"/>
  <c r="F45" i="10"/>
  <c r="F46" i="10"/>
  <c r="F47" i="10"/>
  <c r="F48" i="10"/>
  <c r="F49" i="10"/>
  <c r="F50" i="10"/>
  <c r="F51" i="10"/>
  <c r="F52" i="10"/>
  <c r="F53" i="10"/>
  <c r="F54" i="10"/>
  <c r="F55" i="10"/>
  <c r="F56" i="10"/>
  <c r="F57" i="10"/>
  <c r="F58" i="10"/>
  <c r="F59" i="10"/>
  <c r="F60" i="10"/>
  <c r="F61" i="10"/>
  <c r="F62" i="10"/>
  <c r="F63" i="10"/>
  <c r="F64" i="10"/>
  <c r="F65" i="10"/>
  <c r="F66" i="10"/>
  <c r="F67" i="10"/>
  <c r="F68" i="10"/>
  <c r="F69" i="10"/>
  <c r="F70" i="10"/>
  <c r="F71" i="10"/>
  <c r="F72" i="10"/>
  <c r="F73" i="10"/>
  <c r="F74" i="10"/>
  <c r="F75" i="10"/>
  <c r="F76" i="10"/>
  <c r="F77" i="10"/>
  <c r="F78" i="10"/>
  <c r="F79" i="10"/>
  <c r="F80" i="10"/>
  <c r="F81" i="10"/>
  <c r="F82" i="10"/>
  <c r="F83" i="10"/>
  <c r="F84" i="10"/>
  <c r="F85" i="10"/>
  <c r="F86" i="10"/>
  <c r="F87" i="10"/>
  <c r="F88" i="10"/>
  <c r="F89" i="10"/>
  <c r="F90" i="10"/>
  <c r="F91" i="10"/>
  <c r="F92" i="10"/>
  <c r="F93" i="10"/>
  <c r="F94" i="10"/>
  <c r="F95" i="10"/>
  <c r="F96" i="10"/>
  <c r="F97" i="10"/>
  <c r="F98" i="10"/>
  <c r="F99" i="10"/>
  <c r="F100" i="10"/>
  <c r="F101" i="10"/>
  <c r="F102" i="10"/>
  <c r="F103" i="10"/>
  <c r="F104" i="10"/>
  <c r="F105" i="10"/>
  <c r="F106" i="10"/>
  <c r="F107" i="10"/>
  <c r="F108" i="10"/>
  <c r="F109" i="10"/>
  <c r="F110" i="10"/>
  <c r="F111" i="10"/>
  <c r="F112" i="10"/>
  <c r="F113" i="10"/>
  <c r="F114" i="10"/>
  <c r="F115" i="10"/>
  <c r="F116" i="10"/>
  <c r="F117" i="10"/>
  <c r="F118" i="10"/>
  <c r="F119" i="10"/>
  <c r="F120" i="10"/>
  <c r="F121" i="10"/>
  <c r="F122" i="10"/>
  <c r="F123" i="10"/>
  <c r="F124" i="10"/>
  <c r="F125" i="10"/>
  <c r="F126" i="10"/>
  <c r="F127" i="10"/>
  <c r="F128" i="10"/>
  <c r="F129" i="10"/>
  <c r="F130" i="10"/>
  <c r="F131" i="10"/>
  <c r="F132" i="10"/>
  <c r="F133" i="10"/>
  <c r="F134" i="10"/>
  <c r="F135" i="10"/>
  <c r="F136" i="10"/>
  <c r="F137" i="10"/>
  <c r="F138" i="10"/>
  <c r="F139" i="10"/>
  <c r="F140" i="10"/>
  <c r="F141" i="10"/>
  <c r="F142" i="10"/>
  <c r="F143" i="10"/>
  <c r="F144" i="10"/>
  <c r="F145" i="10"/>
  <c r="F146" i="10"/>
  <c r="F147" i="10"/>
  <c r="F148" i="10"/>
  <c r="F149" i="10"/>
  <c r="F150" i="10"/>
  <c r="F151" i="10"/>
  <c r="F152" i="10"/>
  <c r="F153" i="10"/>
  <c r="F154" i="10"/>
  <c r="F155" i="10"/>
  <c r="F156" i="10"/>
  <c r="F157" i="10"/>
  <c r="F158" i="10"/>
  <c r="F159" i="10"/>
  <c r="F160" i="10"/>
  <c r="F161" i="10"/>
  <c r="F162" i="10"/>
  <c r="F163" i="10"/>
  <c r="F164" i="10"/>
  <c r="F165" i="10"/>
  <c r="F166" i="10"/>
  <c r="F167" i="10"/>
  <c r="F168" i="10"/>
  <c r="F169" i="10"/>
  <c r="F170" i="10"/>
  <c r="F171" i="10"/>
  <c r="F172" i="10"/>
  <c r="F173" i="10"/>
  <c r="F174" i="10"/>
  <c r="F175" i="10"/>
  <c r="F176" i="10"/>
  <c r="F177" i="10"/>
  <c r="F178" i="10"/>
  <c r="F179" i="10"/>
  <c r="F180" i="10"/>
  <c r="F181" i="10"/>
  <c r="F182" i="10"/>
  <c r="F183" i="10"/>
  <c r="F184" i="10"/>
  <c r="F185" i="10"/>
  <c r="F186" i="10"/>
  <c r="F187" i="10"/>
  <c r="F188" i="10"/>
  <c r="F189" i="10"/>
  <c r="F190" i="10"/>
  <c r="F191" i="10"/>
  <c r="F192" i="10"/>
  <c r="F193" i="10"/>
  <c r="F194" i="10"/>
  <c r="F195" i="10"/>
  <c r="F196" i="10"/>
  <c r="F197" i="10"/>
  <c r="F198" i="10"/>
  <c r="F199" i="10"/>
  <c r="F200" i="10"/>
  <c r="F201" i="10"/>
  <c r="F202" i="10"/>
  <c r="F203" i="10"/>
  <c r="F204" i="10"/>
  <c r="F205" i="10"/>
  <c r="F206" i="10"/>
  <c r="F207" i="10"/>
  <c r="F208" i="10"/>
  <c r="F209" i="10"/>
  <c r="F210" i="10"/>
  <c r="F211" i="10"/>
  <c r="F212" i="10"/>
  <c r="F213" i="10"/>
  <c r="F214" i="10"/>
  <c r="F215" i="10"/>
  <c r="F216" i="10"/>
  <c r="F217" i="10"/>
  <c r="F218" i="10"/>
  <c r="F219" i="10"/>
  <c r="F220" i="10"/>
  <c r="F221" i="10"/>
  <c r="F222" i="10"/>
  <c r="F223" i="10"/>
  <c r="F224" i="10"/>
  <c r="F225" i="10"/>
  <c r="F226" i="10"/>
  <c r="F227" i="10"/>
  <c r="F228" i="10"/>
  <c r="F229" i="10"/>
  <c r="F230" i="10"/>
  <c r="F231" i="10"/>
  <c r="F232" i="10"/>
  <c r="F233" i="10"/>
  <c r="F234" i="10"/>
  <c r="F235" i="10"/>
  <c r="F236" i="10"/>
  <c r="F237" i="10"/>
  <c r="F238" i="10"/>
  <c r="F239" i="10"/>
  <c r="F240" i="10"/>
  <c r="F241" i="10"/>
  <c r="F242" i="10"/>
  <c r="G241" i="10"/>
  <c r="G240" i="10"/>
  <c r="G239" i="10"/>
  <c r="G238" i="10"/>
  <c r="G237" i="10"/>
  <c r="G236" i="10"/>
  <c r="G235" i="10"/>
  <c r="G234" i="10"/>
  <c r="G233" i="10"/>
  <c r="G232" i="10"/>
  <c r="G231" i="10"/>
  <c r="G230" i="10"/>
  <c r="G229" i="10"/>
  <c r="G228" i="10"/>
  <c r="G227" i="10"/>
  <c r="G226" i="10"/>
  <c r="G225" i="10"/>
  <c r="G224" i="10"/>
  <c r="G223" i="10"/>
  <c r="G222" i="10"/>
  <c r="G221" i="10"/>
  <c r="G220" i="10"/>
  <c r="G219" i="10"/>
  <c r="G218" i="10"/>
  <c r="G217" i="10"/>
  <c r="G216" i="10"/>
  <c r="G215" i="10"/>
  <c r="G214" i="10"/>
  <c r="G213" i="10"/>
  <c r="G212" i="10"/>
  <c r="G211" i="10"/>
  <c r="G210" i="10"/>
  <c r="G209" i="10"/>
  <c r="G208" i="10"/>
  <c r="G207" i="10"/>
  <c r="G206" i="10"/>
  <c r="G205" i="10"/>
  <c r="G204" i="10"/>
  <c r="G203" i="10"/>
  <c r="G202" i="10"/>
  <c r="G201" i="10"/>
  <c r="G200" i="10"/>
  <c r="G199" i="10"/>
  <c r="G198" i="10"/>
  <c r="G197" i="10"/>
  <c r="G196" i="10"/>
  <c r="G195" i="10"/>
  <c r="G194" i="10"/>
  <c r="G193" i="10"/>
  <c r="G192" i="10"/>
  <c r="G191" i="10"/>
  <c r="G190" i="10"/>
  <c r="G189" i="10"/>
  <c r="G188" i="10"/>
  <c r="G187" i="10"/>
  <c r="G186" i="10"/>
  <c r="G185" i="10"/>
  <c r="G184" i="10"/>
  <c r="G183" i="10"/>
  <c r="G182" i="10"/>
  <c r="G181" i="10"/>
  <c r="G180" i="10"/>
  <c r="G179" i="10"/>
  <c r="G178" i="10"/>
  <c r="G177" i="10"/>
  <c r="G176" i="10"/>
  <c r="G175" i="10"/>
  <c r="G174" i="10"/>
  <c r="G173" i="10"/>
  <c r="G172" i="10"/>
  <c r="G171" i="10"/>
  <c r="G170" i="10"/>
  <c r="G169" i="10"/>
  <c r="G168" i="10"/>
  <c r="G167" i="10"/>
  <c r="G166" i="10"/>
  <c r="G165" i="10"/>
  <c r="G164" i="10"/>
  <c r="G163" i="10"/>
  <c r="G162" i="10"/>
  <c r="G161" i="10"/>
  <c r="G160" i="10"/>
  <c r="G159" i="10"/>
  <c r="G158" i="10"/>
  <c r="G157" i="10"/>
  <c r="G156" i="10"/>
  <c r="G155" i="10"/>
  <c r="G154" i="10"/>
  <c r="G153" i="10"/>
  <c r="G152" i="10"/>
  <c r="G151" i="10"/>
  <c r="G150" i="10"/>
  <c r="G149" i="10"/>
  <c r="G148" i="10"/>
  <c r="G147" i="10"/>
  <c r="G146" i="10"/>
  <c r="G145" i="10"/>
  <c r="G144" i="10"/>
  <c r="G143" i="10"/>
  <c r="G142" i="10"/>
  <c r="G141" i="10"/>
  <c r="G140" i="10"/>
  <c r="G139" i="10"/>
  <c r="G138" i="10"/>
  <c r="G137" i="10"/>
  <c r="G136" i="10"/>
  <c r="G135" i="10"/>
  <c r="G134" i="10"/>
  <c r="G133" i="10"/>
  <c r="G132" i="10"/>
  <c r="G131" i="10"/>
  <c r="G130" i="10"/>
  <c r="G129" i="10"/>
  <c r="G128" i="10"/>
  <c r="G127" i="10"/>
  <c r="G126" i="10"/>
  <c r="G125" i="10"/>
  <c r="G124" i="10"/>
  <c r="G123" i="10"/>
  <c r="G122" i="10"/>
  <c r="G121" i="10"/>
  <c r="G120" i="10"/>
  <c r="G119" i="10"/>
  <c r="G118" i="10"/>
  <c r="G117" i="10"/>
  <c r="G116" i="10"/>
  <c r="G115" i="10"/>
  <c r="G114" i="10"/>
  <c r="G113" i="10"/>
  <c r="G112" i="10"/>
  <c r="G111" i="10"/>
  <c r="G110" i="10"/>
  <c r="G109" i="10"/>
  <c r="G108" i="10"/>
  <c r="G107" i="10"/>
  <c r="G106" i="10"/>
  <c r="G105" i="10"/>
  <c r="G104" i="10"/>
  <c r="G103" i="10"/>
  <c r="G102" i="10"/>
  <c r="G101" i="10"/>
  <c r="G100" i="10"/>
  <c r="G99" i="10"/>
  <c r="G98" i="10"/>
  <c r="G97" i="10"/>
  <c r="G96" i="10"/>
  <c r="G95" i="10"/>
  <c r="G94" i="10"/>
  <c r="G93" i="10"/>
  <c r="G92" i="10"/>
  <c r="G91" i="10"/>
  <c r="G90" i="10"/>
  <c r="G89" i="10"/>
  <c r="G88" i="10"/>
  <c r="G87" i="10"/>
  <c r="G86" i="10"/>
  <c r="G85" i="10"/>
  <c r="G84" i="10"/>
  <c r="G83" i="10"/>
  <c r="G82" i="10"/>
  <c r="G81" i="10"/>
  <c r="G80" i="10"/>
  <c r="G79" i="10"/>
  <c r="G78" i="10"/>
  <c r="G77" i="10"/>
  <c r="G76" i="10"/>
  <c r="G75" i="10"/>
  <c r="G74" i="10"/>
  <c r="G73" i="10"/>
  <c r="G72" i="10"/>
  <c r="G71" i="10"/>
  <c r="G70" i="10"/>
  <c r="G69" i="10"/>
  <c r="G68" i="10"/>
  <c r="G67" i="10"/>
  <c r="G66" i="10"/>
  <c r="G65" i="10"/>
  <c r="G64" i="10"/>
  <c r="G63" i="10"/>
  <c r="G62" i="10"/>
  <c r="G61" i="10"/>
  <c r="G60" i="10"/>
  <c r="G59" i="10"/>
  <c r="G58" i="10"/>
  <c r="G57" i="10"/>
  <c r="G56" i="10"/>
  <c r="G55" i="10"/>
  <c r="G54" i="10"/>
  <c r="G53" i="10"/>
  <c r="G52" i="10"/>
  <c r="G51" i="10"/>
  <c r="G50" i="10"/>
  <c r="G49" i="10"/>
  <c r="G48" i="10"/>
  <c r="G47" i="10"/>
  <c r="G46" i="10"/>
  <c r="G45" i="10"/>
  <c r="G44" i="10"/>
  <c r="G43" i="10"/>
  <c r="G42" i="10"/>
  <c r="G41" i="10"/>
  <c r="G40" i="10"/>
  <c r="G39" i="10"/>
  <c r="G38" i="10"/>
  <c r="G37" i="10"/>
  <c r="G36" i="10"/>
  <c r="G35" i="10"/>
  <c r="G34" i="10"/>
  <c r="G33" i="10"/>
  <c r="G32" i="10"/>
  <c r="G31" i="10"/>
  <c r="G30" i="10"/>
  <c r="G29" i="10"/>
  <c r="G28" i="10"/>
  <c r="G27" i="10"/>
  <c r="G26" i="10"/>
  <c r="G25" i="10"/>
  <c r="G24" i="10"/>
  <c r="G23" i="10"/>
  <c r="G22" i="10"/>
  <c r="G21" i="10"/>
  <c r="G20" i="10"/>
  <c r="G19" i="10"/>
  <c r="G18" i="10"/>
  <c r="G17" i="10"/>
  <c r="G16" i="10"/>
  <c r="G15" i="10"/>
  <c r="G14" i="10"/>
  <c r="G13" i="10"/>
  <c r="G12" i="10"/>
  <c r="G11" i="10"/>
  <c r="G10" i="10"/>
  <c r="G9" i="10"/>
  <c r="G8" i="10"/>
  <c r="G7" i="10"/>
  <c r="F7" i="21"/>
  <c r="F8" i="21"/>
  <c r="F9" i="21"/>
  <c r="F10" i="21"/>
  <c r="F11" i="21"/>
  <c r="F12" i="21"/>
  <c r="F13" i="21"/>
  <c r="F14" i="21"/>
  <c r="F15" i="21"/>
  <c r="F16" i="21"/>
  <c r="F17" i="21"/>
  <c r="F18" i="21"/>
  <c r="F19" i="21"/>
  <c r="F20" i="21"/>
  <c r="F21" i="21"/>
  <c r="F22" i="21"/>
  <c r="F23" i="21"/>
  <c r="F24" i="21"/>
  <c r="F25" i="21"/>
  <c r="F26" i="21"/>
  <c r="F27" i="21"/>
  <c r="F28" i="21"/>
  <c r="F29" i="21"/>
  <c r="F30" i="21"/>
  <c r="F31" i="21"/>
  <c r="F32" i="21"/>
  <c r="F33" i="21"/>
  <c r="F34" i="21"/>
  <c r="F35" i="21"/>
  <c r="F36" i="21"/>
  <c r="F37" i="21"/>
  <c r="F38" i="21"/>
  <c r="F39" i="21"/>
  <c r="F40" i="21"/>
  <c r="F41" i="21"/>
  <c r="F42" i="21"/>
  <c r="F43" i="21"/>
  <c r="F44" i="21"/>
  <c r="F45" i="21"/>
  <c r="F46" i="21"/>
  <c r="F47" i="21"/>
  <c r="F48" i="21"/>
  <c r="F49" i="21"/>
  <c r="F50" i="21"/>
  <c r="F51" i="21"/>
  <c r="F52" i="21"/>
  <c r="F53" i="21"/>
  <c r="F54" i="21"/>
  <c r="F55" i="21"/>
  <c r="F56" i="21"/>
  <c r="F57" i="21"/>
  <c r="F58" i="21"/>
  <c r="F59" i="21"/>
  <c r="F60" i="21"/>
  <c r="F61" i="21"/>
  <c r="F62" i="21"/>
  <c r="F63" i="21"/>
  <c r="C64" i="21"/>
  <c r="F64" i="21"/>
  <c r="F65" i="21"/>
  <c r="F66" i="21"/>
  <c r="F67" i="21"/>
  <c r="C68" i="21"/>
  <c r="F68" i="21"/>
  <c r="F69" i="21"/>
  <c r="F70" i="21"/>
  <c r="C71" i="21"/>
  <c r="F71" i="21"/>
  <c r="F72" i="21"/>
  <c r="C73" i="21"/>
  <c r="F73" i="21"/>
  <c r="C74" i="21"/>
  <c r="F74" i="21"/>
  <c r="C75" i="21"/>
  <c r="F75" i="21"/>
  <c r="C76" i="21"/>
  <c r="F76" i="21"/>
  <c r="C77" i="21"/>
  <c r="F77" i="21"/>
  <c r="C78" i="21"/>
  <c r="F78" i="21"/>
  <c r="C79" i="21"/>
  <c r="F79" i="21"/>
  <c r="C80" i="21"/>
  <c r="F80" i="21"/>
  <c r="F81" i="21"/>
  <c r="C82" i="21"/>
  <c r="F82" i="21"/>
  <c r="C83" i="21"/>
  <c r="F83" i="21"/>
  <c r="F84" i="21"/>
  <c r="F85" i="21"/>
  <c r="F86" i="21"/>
  <c r="C87" i="21"/>
  <c r="F87" i="21"/>
  <c r="F88" i="21"/>
  <c r="F89" i="21"/>
  <c r="F90" i="21"/>
  <c r="F91" i="21"/>
  <c r="C92" i="21"/>
  <c r="F92" i="21"/>
  <c r="F93" i="21"/>
  <c r="C94" i="21"/>
  <c r="F94" i="21"/>
  <c r="F95" i="21"/>
  <c r="F96" i="21"/>
  <c r="F97" i="21"/>
  <c r="F98" i="21"/>
  <c r="F99" i="21"/>
  <c r="F100" i="21"/>
  <c r="F101" i="21"/>
  <c r="C102" i="21"/>
  <c r="F102" i="21"/>
  <c r="F103" i="21"/>
  <c r="F104" i="21"/>
  <c r="F105" i="21"/>
  <c r="F106" i="21"/>
  <c r="F107" i="21"/>
  <c r="F108" i="21"/>
  <c r="F109" i="21"/>
  <c r="C110" i="21"/>
  <c r="F110" i="21"/>
  <c r="F111" i="21"/>
  <c r="F112" i="21"/>
  <c r="F113" i="21"/>
  <c r="F114" i="21"/>
  <c r="F115" i="21"/>
  <c r="F117" i="21"/>
  <c r="F118" i="21"/>
  <c r="F119" i="21"/>
  <c r="F120" i="21"/>
  <c r="F121" i="21"/>
  <c r="F122" i="21"/>
  <c r="G7" i="21"/>
  <c r="G8" i="21"/>
  <c r="G9" i="21"/>
  <c r="G10" i="21"/>
  <c r="G11" i="21"/>
  <c r="G12" i="21"/>
  <c r="G13" i="21"/>
  <c r="G14" i="21"/>
  <c r="G15" i="21"/>
  <c r="G16" i="21"/>
  <c r="G17" i="21"/>
  <c r="G18" i="21"/>
  <c r="G19" i="21"/>
  <c r="G20" i="21"/>
  <c r="G21" i="21"/>
  <c r="G22" i="21"/>
  <c r="G23" i="21"/>
  <c r="G24" i="21"/>
  <c r="G25" i="21"/>
  <c r="G26" i="21"/>
  <c r="G27" i="21"/>
  <c r="G28" i="21"/>
  <c r="G29" i="21"/>
  <c r="G30" i="21"/>
  <c r="G31" i="21"/>
  <c r="G32" i="21"/>
  <c r="G33" i="21"/>
  <c r="G34" i="21"/>
  <c r="G35" i="21"/>
  <c r="G36" i="21"/>
  <c r="G37" i="21"/>
  <c r="G38" i="21"/>
  <c r="G39" i="21"/>
  <c r="G40" i="21"/>
  <c r="G41" i="21"/>
  <c r="G42" i="21"/>
  <c r="G43" i="21"/>
  <c r="G44" i="21"/>
  <c r="G45" i="21"/>
  <c r="G46" i="21"/>
  <c r="G47" i="21"/>
  <c r="G48" i="21"/>
  <c r="G49" i="21"/>
  <c r="G50" i="21"/>
  <c r="G51" i="21"/>
  <c r="G52" i="21"/>
  <c r="G53" i="21"/>
  <c r="G54" i="21"/>
  <c r="G55" i="21"/>
  <c r="G56" i="21"/>
  <c r="G57" i="21"/>
  <c r="G58" i="21"/>
  <c r="G59" i="21"/>
  <c r="G60" i="21"/>
  <c r="G61" i="21"/>
  <c r="G62" i="21"/>
  <c r="G63" i="21"/>
  <c r="G64" i="21"/>
  <c r="G65" i="21"/>
  <c r="G66" i="21"/>
  <c r="G67" i="21"/>
  <c r="G68" i="21"/>
  <c r="G69" i="21"/>
  <c r="G70" i="21"/>
  <c r="G71" i="21"/>
  <c r="G72" i="21"/>
  <c r="G73" i="21"/>
  <c r="G74" i="21"/>
  <c r="G75" i="21"/>
  <c r="G76" i="21"/>
  <c r="G77" i="21"/>
  <c r="G78" i="21"/>
  <c r="G79" i="21"/>
  <c r="G80" i="21"/>
  <c r="G81" i="21"/>
  <c r="G82" i="21"/>
  <c r="G83" i="21"/>
  <c r="G84" i="21"/>
  <c r="G85" i="21"/>
  <c r="G86" i="21"/>
  <c r="G87" i="21"/>
  <c r="G88" i="21"/>
  <c r="G89" i="21"/>
  <c r="G90" i="21"/>
  <c r="G91" i="21"/>
  <c r="G92" i="21"/>
  <c r="G93" i="21"/>
  <c r="G94" i="21"/>
  <c r="G95" i="21"/>
  <c r="G96" i="21"/>
  <c r="G97" i="21"/>
  <c r="G98" i="21"/>
  <c r="G99" i="21"/>
  <c r="G100" i="21"/>
  <c r="G101" i="21"/>
  <c r="G102" i="21"/>
  <c r="G103" i="21"/>
  <c r="G104" i="21"/>
  <c r="G105" i="21"/>
  <c r="G106" i="21"/>
  <c r="G107" i="21"/>
  <c r="G108" i="21"/>
  <c r="G109" i="21"/>
  <c r="G110" i="21"/>
  <c r="G111" i="21"/>
  <c r="G112" i="21"/>
  <c r="G113" i="21"/>
  <c r="G114" i="21"/>
  <c r="G115" i="21"/>
  <c r="G116" i="21"/>
  <c r="G117" i="21"/>
  <c r="G118" i="21"/>
  <c r="G119" i="21"/>
  <c r="G120" i="21"/>
  <c r="G121" i="21"/>
  <c r="G122" i="21"/>
  <c r="C122" i="21"/>
  <c r="F52" i="2"/>
  <c r="E52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7" i="2"/>
  <c r="F7" i="14"/>
  <c r="F8" i="14"/>
  <c r="F9" i="14"/>
  <c r="F10" i="14"/>
  <c r="F11" i="14"/>
  <c r="F12" i="14"/>
  <c r="F13" i="14"/>
  <c r="F14" i="14"/>
  <c r="F15" i="14"/>
  <c r="F16" i="14"/>
  <c r="F17" i="14"/>
  <c r="F18" i="14"/>
  <c r="F19" i="14"/>
  <c r="F20" i="14"/>
  <c r="F21" i="14"/>
  <c r="F22" i="14"/>
  <c r="F25" i="14"/>
  <c r="F26" i="14"/>
  <c r="F27" i="14"/>
  <c r="F28" i="14"/>
  <c r="F29" i="14"/>
  <c r="F30" i="14"/>
  <c r="F31" i="14"/>
  <c r="F32" i="14"/>
  <c r="F34" i="14"/>
  <c r="F35" i="14"/>
  <c r="F36" i="14"/>
  <c r="F37" i="14"/>
  <c r="F38" i="14"/>
  <c r="F39" i="14"/>
  <c r="F40" i="14"/>
  <c r="F41" i="14"/>
  <c r="F42" i="14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8" i="17"/>
  <c r="F9" i="17"/>
  <c r="F10" i="17"/>
  <c r="F11" i="17"/>
  <c r="F12" i="17"/>
  <c r="F13" i="17"/>
  <c r="F14" i="17"/>
  <c r="F15" i="17"/>
  <c r="F16" i="17"/>
  <c r="F17" i="17"/>
  <c r="F18" i="17"/>
  <c r="F19" i="17"/>
  <c r="F20" i="17"/>
  <c r="F21" i="17"/>
  <c r="F22" i="17"/>
  <c r="F23" i="17"/>
  <c r="F24" i="17"/>
  <c r="F25" i="17"/>
  <c r="F26" i="17"/>
  <c r="F27" i="17"/>
  <c r="F28" i="17"/>
  <c r="F29" i="17"/>
  <c r="F30" i="17"/>
  <c r="F31" i="17"/>
  <c r="F32" i="17"/>
  <c r="F33" i="17"/>
  <c r="F34" i="17"/>
  <c r="F35" i="17"/>
  <c r="F36" i="17"/>
  <c r="F37" i="17"/>
  <c r="F38" i="17"/>
  <c r="F39" i="17"/>
  <c r="F40" i="17"/>
  <c r="F41" i="17"/>
  <c r="F42" i="17"/>
  <c r="F43" i="17"/>
  <c r="F44" i="17"/>
  <c r="F45" i="17"/>
  <c r="F46" i="17"/>
  <c r="F47" i="17"/>
  <c r="F48" i="17"/>
  <c r="F49" i="17"/>
  <c r="F50" i="17"/>
  <c r="F51" i="17"/>
  <c r="F52" i="17"/>
  <c r="F53" i="17"/>
  <c r="F54" i="17"/>
  <c r="F55" i="17"/>
  <c r="F56" i="17"/>
  <c r="F57" i="17"/>
  <c r="G57" i="17"/>
  <c r="G7" i="17"/>
  <c r="C24" i="1"/>
  <c r="G8" i="26"/>
  <c r="G9" i="26"/>
  <c r="G10" i="26"/>
  <c r="G11" i="26"/>
  <c r="G12" i="26"/>
  <c r="G13" i="26"/>
  <c r="G14" i="26"/>
  <c r="G15" i="26"/>
  <c r="G16" i="26"/>
  <c r="G17" i="26"/>
  <c r="G18" i="26"/>
  <c r="G19" i="26"/>
  <c r="G20" i="26"/>
  <c r="G21" i="26"/>
  <c r="G22" i="26"/>
  <c r="G23" i="26"/>
  <c r="G24" i="26"/>
  <c r="G25" i="26"/>
  <c r="G26" i="26"/>
  <c r="G27" i="26"/>
  <c r="G28" i="26"/>
  <c r="G29" i="26"/>
  <c r="G30" i="26"/>
  <c r="G31" i="26"/>
  <c r="G32" i="26"/>
  <c r="G33" i="26"/>
  <c r="G34" i="26"/>
  <c r="G35" i="26"/>
  <c r="G36" i="26"/>
  <c r="G37" i="26"/>
  <c r="G38" i="26"/>
  <c r="G39" i="26"/>
  <c r="G40" i="26"/>
  <c r="G41" i="26"/>
  <c r="G42" i="26"/>
  <c r="G43" i="26"/>
  <c r="G44" i="26"/>
  <c r="G45" i="26"/>
  <c r="G46" i="26"/>
  <c r="G47" i="26"/>
  <c r="G48" i="26"/>
  <c r="G49" i="26"/>
  <c r="G50" i="26"/>
  <c r="G51" i="26"/>
  <c r="G52" i="26"/>
  <c r="G53" i="26"/>
  <c r="G54" i="26"/>
  <c r="G55" i="26"/>
  <c r="G56" i="26"/>
  <c r="G57" i="26"/>
  <c r="G58" i="26"/>
  <c r="G59" i="26"/>
  <c r="G60" i="26"/>
  <c r="G61" i="26"/>
  <c r="G62" i="26"/>
  <c r="G63" i="26"/>
  <c r="G64" i="26"/>
  <c r="G65" i="26"/>
  <c r="G66" i="26"/>
  <c r="G67" i="26"/>
  <c r="G68" i="26"/>
  <c r="G69" i="26"/>
  <c r="G70" i="26"/>
  <c r="G71" i="26"/>
  <c r="G72" i="26"/>
  <c r="G73" i="26"/>
  <c r="G74" i="26"/>
  <c r="G75" i="26"/>
  <c r="G76" i="26"/>
  <c r="G77" i="26"/>
  <c r="G78" i="26"/>
  <c r="G79" i="26"/>
  <c r="G80" i="26"/>
  <c r="G81" i="26"/>
  <c r="G82" i="26"/>
  <c r="G83" i="26"/>
  <c r="G84" i="26"/>
  <c r="G85" i="26"/>
  <c r="G86" i="26"/>
  <c r="G87" i="26"/>
  <c r="G88" i="26"/>
  <c r="G89" i="26"/>
  <c r="G90" i="26"/>
  <c r="G91" i="26"/>
  <c r="G92" i="26"/>
  <c r="G93" i="26"/>
  <c r="G94" i="26"/>
  <c r="G95" i="26"/>
  <c r="G96" i="26"/>
  <c r="G97" i="26"/>
  <c r="G98" i="26"/>
  <c r="G99" i="26"/>
  <c r="G100" i="26"/>
  <c r="G101" i="26"/>
  <c r="G102" i="26"/>
  <c r="G103" i="26"/>
  <c r="G104" i="26"/>
  <c r="G105" i="26"/>
  <c r="G106" i="26"/>
  <c r="G107" i="26"/>
  <c r="G108" i="26"/>
  <c r="G109" i="26"/>
  <c r="G110" i="26"/>
  <c r="G111" i="26"/>
  <c r="G112" i="26"/>
  <c r="G113" i="26"/>
  <c r="G114" i="26"/>
  <c r="G115" i="26"/>
  <c r="G116" i="26"/>
  <c r="G117" i="26"/>
  <c r="G118" i="26"/>
  <c r="G119" i="26"/>
  <c r="G120" i="26"/>
  <c r="G121" i="26"/>
  <c r="G7" i="26"/>
  <c r="G8" i="24"/>
  <c r="G9" i="24"/>
  <c r="G10" i="24"/>
  <c r="G11" i="24"/>
  <c r="G12" i="24"/>
  <c r="G13" i="24"/>
  <c r="G14" i="24"/>
  <c r="F15" i="24"/>
  <c r="G15" i="24"/>
  <c r="G16" i="24"/>
  <c r="G17" i="24"/>
  <c r="G18" i="24"/>
  <c r="G19" i="24"/>
  <c r="G20" i="24"/>
  <c r="G21" i="24"/>
  <c r="G22" i="24"/>
  <c r="G23" i="24"/>
  <c r="G24" i="24"/>
  <c r="G25" i="24"/>
  <c r="G26" i="24"/>
  <c r="G27" i="24"/>
  <c r="G28" i="24"/>
  <c r="G29" i="24"/>
  <c r="G30" i="24"/>
  <c r="G31" i="24"/>
  <c r="G32" i="24"/>
  <c r="F33" i="24"/>
  <c r="G33" i="24"/>
  <c r="F34" i="24"/>
  <c r="G34" i="24"/>
  <c r="G35" i="24"/>
  <c r="G36" i="24"/>
  <c r="G37" i="24"/>
  <c r="F38" i="24"/>
  <c r="G38" i="24"/>
  <c r="F39" i="24"/>
  <c r="G39" i="24"/>
  <c r="F40" i="24"/>
  <c r="G40" i="24"/>
  <c r="G41" i="24"/>
  <c r="G42" i="24"/>
  <c r="G43" i="24"/>
  <c r="G44" i="24"/>
  <c r="G45" i="24"/>
  <c r="G46" i="24"/>
  <c r="G47" i="24"/>
  <c r="G48" i="24"/>
  <c r="G49" i="24"/>
  <c r="G50" i="24"/>
  <c r="G51" i="24"/>
  <c r="G52" i="24"/>
  <c r="F53" i="24"/>
  <c r="G53" i="24"/>
  <c r="F54" i="24"/>
  <c r="G54" i="24"/>
  <c r="G55" i="24"/>
  <c r="G56" i="24"/>
  <c r="G57" i="24"/>
  <c r="G58" i="24"/>
  <c r="G59" i="24"/>
  <c r="G60" i="24"/>
  <c r="G61" i="24"/>
  <c r="F62" i="24"/>
  <c r="G62" i="24"/>
  <c r="G63" i="24"/>
  <c r="G64" i="24"/>
  <c r="G65" i="24"/>
  <c r="G66" i="24"/>
  <c r="G67" i="24"/>
  <c r="G68" i="24"/>
  <c r="G69" i="24"/>
  <c r="G70" i="24"/>
  <c r="G71" i="24"/>
  <c r="G72" i="24"/>
  <c r="G73" i="24"/>
  <c r="F74" i="24"/>
  <c r="G74" i="24"/>
  <c r="F75" i="24"/>
  <c r="G75" i="24"/>
  <c r="G76" i="24"/>
  <c r="G77" i="24"/>
  <c r="G78" i="24"/>
  <c r="G79" i="24"/>
  <c r="G80" i="24"/>
  <c r="G81" i="24"/>
  <c r="G82" i="24"/>
  <c r="G83" i="24"/>
  <c r="G84" i="24"/>
  <c r="F85" i="24"/>
  <c r="G85" i="24"/>
  <c r="F86" i="24"/>
  <c r="G86" i="24"/>
  <c r="G87" i="24"/>
  <c r="G88" i="24"/>
  <c r="G89" i="24"/>
  <c r="G90" i="24"/>
  <c r="G91" i="24"/>
  <c r="G92" i="24"/>
  <c r="G93" i="24"/>
  <c r="G94" i="24"/>
  <c r="G95" i="24"/>
  <c r="G96" i="24"/>
  <c r="G97" i="24"/>
  <c r="G98" i="24"/>
  <c r="G99" i="24"/>
  <c r="G100" i="24"/>
  <c r="G101" i="24"/>
  <c r="G102" i="24"/>
  <c r="G103" i="24"/>
  <c r="G104" i="24"/>
  <c r="G105" i="24"/>
  <c r="G106" i="24"/>
  <c r="G107" i="24"/>
  <c r="G108" i="24"/>
  <c r="G109" i="24"/>
  <c r="G110" i="24"/>
  <c r="G111" i="24"/>
  <c r="G112" i="24"/>
  <c r="G113" i="24"/>
  <c r="G114" i="24"/>
  <c r="G115" i="24"/>
  <c r="G116" i="24"/>
  <c r="G117" i="24"/>
  <c r="G118" i="24"/>
  <c r="G119" i="24"/>
  <c r="G120" i="24"/>
  <c r="G121" i="24"/>
  <c r="G122" i="24"/>
  <c r="G123" i="24"/>
  <c r="G124" i="24"/>
  <c r="G125" i="24"/>
  <c r="G126" i="24"/>
  <c r="G127" i="24"/>
  <c r="G128" i="24"/>
  <c r="G129" i="24"/>
  <c r="G130" i="24"/>
  <c r="G131" i="24"/>
  <c r="G132" i="24"/>
  <c r="G133" i="24"/>
  <c r="G134" i="24"/>
  <c r="G135" i="24"/>
  <c r="G136" i="24"/>
  <c r="G137" i="24"/>
  <c r="G138" i="24"/>
  <c r="G139" i="24"/>
  <c r="G140" i="24"/>
  <c r="G141" i="24"/>
  <c r="G142" i="24"/>
  <c r="G143" i="24"/>
  <c r="G144" i="24"/>
  <c r="G145" i="24"/>
  <c r="G146" i="24"/>
  <c r="G147" i="24"/>
  <c r="G148" i="24"/>
  <c r="G149" i="24"/>
  <c r="G150" i="24"/>
  <c r="G151" i="24"/>
  <c r="G152" i="24"/>
  <c r="G153" i="24"/>
  <c r="G154" i="24"/>
  <c r="G155" i="24"/>
  <c r="G156" i="24"/>
  <c r="G157" i="24"/>
  <c r="C86" i="24"/>
  <c r="C85" i="24"/>
  <c r="C75" i="24"/>
  <c r="C74" i="24"/>
  <c r="C62" i="24"/>
  <c r="C54" i="24"/>
  <c r="C53" i="24"/>
  <c r="C40" i="24"/>
  <c r="C39" i="24"/>
  <c r="C38" i="24"/>
  <c r="C34" i="24"/>
  <c r="C33" i="24"/>
  <c r="F157" i="24"/>
  <c r="C15" i="24"/>
  <c r="C157" i="24"/>
  <c r="F161" i="22"/>
  <c r="G160" i="22"/>
  <c r="G159" i="22"/>
  <c r="G158" i="22"/>
  <c r="G157" i="22"/>
  <c r="G156" i="22"/>
  <c r="G155" i="22"/>
  <c r="G154" i="22"/>
  <c r="G153" i="22"/>
  <c r="G152" i="22"/>
  <c r="G151" i="22"/>
  <c r="G150" i="22"/>
  <c r="G149" i="22"/>
  <c r="G148" i="22"/>
  <c r="G147" i="22"/>
  <c r="G146" i="22"/>
  <c r="G145" i="22"/>
  <c r="G144" i="22"/>
  <c r="G143" i="22"/>
  <c r="G142" i="22"/>
  <c r="G141" i="22"/>
  <c r="G140" i="22"/>
  <c r="G139" i="22"/>
  <c r="G138" i="22"/>
  <c r="G137" i="22"/>
  <c r="G136" i="22"/>
  <c r="G135" i="22"/>
  <c r="G134" i="22"/>
  <c r="G133" i="22"/>
  <c r="G132" i="22"/>
  <c r="G131" i="22"/>
  <c r="G130" i="22"/>
  <c r="G129" i="22"/>
  <c r="G128" i="22"/>
  <c r="G127" i="22"/>
  <c r="G126" i="22"/>
  <c r="G125" i="22"/>
  <c r="G124" i="22"/>
  <c r="G123" i="22"/>
  <c r="G122" i="22"/>
  <c r="G121" i="22"/>
  <c r="G120" i="22"/>
  <c r="G119" i="22"/>
  <c r="G118" i="22"/>
  <c r="G117" i="22"/>
  <c r="G116" i="22"/>
  <c r="G115" i="22"/>
  <c r="G114" i="22"/>
  <c r="G113" i="22"/>
  <c r="G112" i="22"/>
  <c r="G111" i="22"/>
  <c r="G110" i="22"/>
  <c r="G109" i="22"/>
  <c r="G108" i="22"/>
  <c r="G107" i="22"/>
  <c r="G106" i="22"/>
  <c r="G105" i="22"/>
  <c r="G104" i="22"/>
  <c r="G103" i="22"/>
  <c r="G102" i="22"/>
  <c r="G101" i="22"/>
  <c r="G100" i="22"/>
  <c r="G99" i="22"/>
  <c r="G98" i="22"/>
  <c r="G97" i="22"/>
  <c r="G96" i="22"/>
  <c r="G95" i="22"/>
  <c r="G94" i="22"/>
  <c r="G93" i="22"/>
  <c r="G92" i="22"/>
  <c r="G91" i="22"/>
  <c r="G90" i="22"/>
  <c r="G89" i="22"/>
  <c r="G88" i="22"/>
  <c r="G87" i="22"/>
  <c r="G86" i="22"/>
  <c r="G85" i="22"/>
  <c r="G84" i="22"/>
  <c r="G83" i="22"/>
  <c r="G82" i="22"/>
  <c r="G81" i="22"/>
  <c r="G80" i="22"/>
  <c r="G79" i="22"/>
  <c r="G78" i="22"/>
  <c r="G77" i="22"/>
  <c r="G76" i="22"/>
  <c r="G75" i="22"/>
  <c r="G74" i="22"/>
  <c r="G73" i="22"/>
  <c r="G72" i="22"/>
  <c r="G71" i="22"/>
  <c r="G70" i="22"/>
  <c r="G69" i="22"/>
  <c r="G68" i="22"/>
  <c r="G67" i="22"/>
  <c r="G66" i="22"/>
  <c r="G65" i="22"/>
  <c r="G64" i="22"/>
  <c r="G63" i="22"/>
  <c r="G62" i="22"/>
  <c r="G61" i="22"/>
  <c r="G60" i="22"/>
  <c r="G59" i="22"/>
  <c r="G58" i="22"/>
  <c r="G57" i="22"/>
  <c r="G56" i="22"/>
  <c r="G55" i="22"/>
  <c r="G54" i="22"/>
  <c r="G53" i="22"/>
  <c r="G52" i="22"/>
  <c r="G51" i="22"/>
  <c r="G50" i="22"/>
  <c r="G49" i="22"/>
  <c r="G48" i="22"/>
  <c r="G47" i="22"/>
  <c r="G46" i="22"/>
  <c r="G45" i="22"/>
  <c r="G44" i="22"/>
  <c r="G43" i="22"/>
  <c r="G42" i="22"/>
  <c r="G41" i="22"/>
  <c r="G40" i="22"/>
  <c r="G39" i="22"/>
  <c r="G38" i="22"/>
  <c r="G37" i="22"/>
  <c r="G36" i="22"/>
  <c r="G35" i="22"/>
  <c r="G34" i="22"/>
  <c r="G33" i="22"/>
  <c r="G32" i="22"/>
  <c r="G31" i="22"/>
  <c r="G30" i="22"/>
  <c r="G29" i="22"/>
  <c r="G28" i="22"/>
  <c r="G27" i="22"/>
  <c r="G26" i="22"/>
  <c r="G25" i="22"/>
  <c r="G24" i="22"/>
  <c r="G23" i="22"/>
  <c r="G22" i="22"/>
  <c r="G21" i="22"/>
  <c r="G20" i="22"/>
  <c r="G19" i="22"/>
  <c r="G18" i="22"/>
  <c r="G17" i="22"/>
  <c r="G16" i="22"/>
  <c r="G15" i="22"/>
  <c r="G14" i="22"/>
  <c r="G13" i="22"/>
  <c r="G12" i="22"/>
  <c r="G11" i="22"/>
  <c r="G10" i="22"/>
  <c r="G9" i="22"/>
  <c r="G8" i="22"/>
  <c r="G7" i="22"/>
  <c r="G8" i="20"/>
  <c r="G7" i="20"/>
  <c r="G7" i="19"/>
  <c r="G8" i="19"/>
  <c r="G9" i="19"/>
  <c r="G10" i="19"/>
  <c r="G11" i="19"/>
  <c r="G12" i="19"/>
  <c r="G13" i="19"/>
  <c r="G14" i="19"/>
  <c r="G15" i="19"/>
  <c r="F15" i="19"/>
  <c r="E15" i="19"/>
  <c r="C12" i="19"/>
  <c r="C15" i="19"/>
  <c r="C57" i="17"/>
  <c r="G56" i="17"/>
  <c r="G55" i="17"/>
  <c r="G54" i="17"/>
  <c r="G53" i="17"/>
  <c r="G52" i="17"/>
  <c r="G51" i="17"/>
  <c r="G50" i="17"/>
  <c r="G49" i="17"/>
  <c r="G48" i="17"/>
  <c r="G47" i="17"/>
  <c r="G46" i="17"/>
  <c r="G45" i="17"/>
  <c r="G44" i="17"/>
  <c r="G43" i="17"/>
  <c r="G42" i="17"/>
  <c r="G41" i="17"/>
  <c r="G40" i="17"/>
  <c r="G39" i="17"/>
  <c r="G38" i="17"/>
  <c r="G37" i="17"/>
  <c r="G36" i="17"/>
  <c r="G35" i="17"/>
  <c r="G34" i="17"/>
  <c r="G33" i="17"/>
  <c r="G32" i="17"/>
  <c r="G31" i="17"/>
  <c r="G30" i="17"/>
  <c r="G29" i="17"/>
  <c r="G28" i="17"/>
  <c r="G27" i="17"/>
  <c r="G26" i="17"/>
  <c r="G25" i="17"/>
  <c r="G24" i="17"/>
  <c r="G23" i="17"/>
  <c r="G22" i="17"/>
  <c r="G21" i="17"/>
  <c r="G20" i="17"/>
  <c r="G19" i="17"/>
  <c r="G18" i="17"/>
  <c r="G17" i="17"/>
  <c r="G16" i="17"/>
  <c r="G15" i="17"/>
  <c r="G14" i="17"/>
  <c r="G13" i="17"/>
  <c r="G12" i="17"/>
  <c r="G11" i="17"/>
  <c r="G10" i="17"/>
  <c r="G9" i="17"/>
  <c r="G8" i="17"/>
  <c r="F59" i="16"/>
  <c r="F60" i="16"/>
  <c r="F61" i="16"/>
  <c r="F62" i="16"/>
  <c r="F63" i="16"/>
  <c r="F64" i="16"/>
  <c r="G7" i="16"/>
  <c r="G8" i="16"/>
  <c r="G9" i="16"/>
  <c r="G10" i="16"/>
  <c r="G11" i="16"/>
  <c r="G12" i="16"/>
  <c r="G13" i="16"/>
  <c r="G14" i="16"/>
  <c r="G15" i="16"/>
  <c r="G16" i="16"/>
  <c r="G17" i="16"/>
  <c r="G18" i="16"/>
  <c r="G19" i="16"/>
  <c r="G20" i="16"/>
  <c r="G21" i="16"/>
  <c r="G22" i="16"/>
  <c r="G23" i="16"/>
  <c r="G24" i="16"/>
  <c r="G25" i="16"/>
  <c r="G26" i="16"/>
  <c r="G27" i="16"/>
  <c r="G28" i="16"/>
  <c r="G29" i="16"/>
  <c r="G30" i="16"/>
  <c r="G31" i="16"/>
  <c r="G32" i="16"/>
  <c r="G33" i="16"/>
  <c r="G34" i="16"/>
  <c r="G35" i="16"/>
  <c r="G36" i="16"/>
  <c r="G37" i="16"/>
  <c r="G38" i="16"/>
  <c r="G39" i="16"/>
  <c r="G40" i="16"/>
  <c r="G41" i="16"/>
  <c r="G42" i="16"/>
  <c r="G43" i="16"/>
  <c r="G44" i="16"/>
  <c r="G45" i="16"/>
  <c r="G46" i="16"/>
  <c r="G47" i="16"/>
  <c r="G48" i="16"/>
  <c r="G49" i="16"/>
  <c r="G50" i="16"/>
  <c r="G51" i="16"/>
  <c r="G52" i="16"/>
  <c r="G53" i="16"/>
  <c r="G54" i="16"/>
  <c r="G55" i="16"/>
  <c r="G56" i="16"/>
  <c r="G57" i="16"/>
  <c r="G58" i="16"/>
  <c r="G59" i="16"/>
  <c r="G60" i="16"/>
  <c r="G61" i="16"/>
  <c r="G62" i="16"/>
  <c r="G63" i="16"/>
  <c r="G64" i="16"/>
  <c r="C64" i="16"/>
  <c r="C123" i="15"/>
  <c r="F123" i="15"/>
  <c r="G123" i="15"/>
  <c r="F122" i="15"/>
  <c r="G122" i="15"/>
  <c r="F121" i="15"/>
  <c r="G121" i="15"/>
  <c r="F120" i="15"/>
  <c r="G120" i="15"/>
  <c r="F119" i="15"/>
  <c r="G119" i="15"/>
  <c r="F118" i="15"/>
  <c r="G118" i="15"/>
  <c r="F117" i="15"/>
  <c r="G117" i="15"/>
  <c r="F116" i="15"/>
  <c r="G116" i="15"/>
  <c r="F115" i="15"/>
  <c r="G115" i="15"/>
  <c r="F114" i="15"/>
  <c r="G114" i="15"/>
  <c r="F113" i="15"/>
  <c r="G113" i="15"/>
  <c r="F112" i="15"/>
  <c r="G112" i="15"/>
  <c r="F111" i="15"/>
  <c r="G111" i="15"/>
  <c r="F110" i="15"/>
  <c r="G110" i="15"/>
  <c r="F109" i="15"/>
  <c r="G109" i="15"/>
  <c r="F108" i="15"/>
  <c r="G108" i="15"/>
  <c r="F107" i="15"/>
  <c r="G107" i="15"/>
  <c r="F106" i="15"/>
  <c r="G106" i="15"/>
  <c r="F105" i="15"/>
  <c r="G105" i="15"/>
  <c r="F104" i="15"/>
  <c r="G104" i="15"/>
  <c r="F103" i="15"/>
  <c r="G103" i="15"/>
  <c r="F102" i="15"/>
  <c r="G102" i="15"/>
  <c r="F101" i="15"/>
  <c r="G101" i="15"/>
  <c r="F100" i="15"/>
  <c r="G100" i="15"/>
  <c r="F99" i="15"/>
  <c r="G99" i="15"/>
  <c r="F98" i="15"/>
  <c r="G98" i="15"/>
  <c r="F97" i="15"/>
  <c r="G97" i="15"/>
  <c r="F96" i="15"/>
  <c r="G96" i="15"/>
  <c r="F95" i="15"/>
  <c r="G95" i="15"/>
  <c r="F94" i="15"/>
  <c r="G94" i="15"/>
  <c r="F93" i="15"/>
  <c r="G93" i="15"/>
  <c r="F92" i="15"/>
  <c r="G92" i="15"/>
  <c r="F91" i="15"/>
  <c r="G91" i="15"/>
  <c r="F90" i="15"/>
  <c r="G90" i="15"/>
  <c r="F89" i="15"/>
  <c r="G89" i="15"/>
  <c r="F88" i="15"/>
  <c r="G88" i="15"/>
  <c r="F87" i="15"/>
  <c r="G87" i="15"/>
  <c r="F86" i="15"/>
  <c r="G86" i="15"/>
  <c r="F85" i="15"/>
  <c r="G85" i="15"/>
  <c r="F84" i="15"/>
  <c r="G84" i="15"/>
  <c r="F83" i="15"/>
  <c r="G83" i="15"/>
  <c r="F82" i="15"/>
  <c r="G82" i="15"/>
  <c r="F81" i="15"/>
  <c r="G81" i="15"/>
  <c r="F80" i="15"/>
  <c r="G80" i="15"/>
  <c r="F79" i="15"/>
  <c r="G79" i="15"/>
  <c r="F78" i="15"/>
  <c r="G78" i="15"/>
  <c r="F77" i="15"/>
  <c r="G77" i="15"/>
  <c r="F76" i="15"/>
  <c r="G76" i="15"/>
  <c r="F75" i="15"/>
  <c r="G75" i="15"/>
  <c r="F74" i="15"/>
  <c r="G74" i="15"/>
  <c r="F73" i="15"/>
  <c r="G73" i="15"/>
  <c r="F72" i="15"/>
  <c r="G72" i="15"/>
  <c r="F71" i="15"/>
  <c r="G71" i="15"/>
  <c r="F70" i="15"/>
  <c r="G70" i="15"/>
  <c r="F69" i="15"/>
  <c r="G69" i="15"/>
  <c r="F68" i="15"/>
  <c r="G68" i="15"/>
  <c r="F67" i="15"/>
  <c r="G67" i="15"/>
  <c r="F66" i="15"/>
  <c r="G66" i="15"/>
  <c r="F65" i="15"/>
  <c r="G65" i="15"/>
  <c r="F64" i="15"/>
  <c r="G64" i="15"/>
  <c r="F63" i="15"/>
  <c r="G63" i="15"/>
  <c r="F62" i="15"/>
  <c r="G62" i="15"/>
  <c r="F61" i="15"/>
  <c r="G61" i="15"/>
  <c r="F60" i="15"/>
  <c r="G60" i="15"/>
  <c r="F59" i="15"/>
  <c r="G59" i="15"/>
  <c r="F58" i="15"/>
  <c r="G58" i="15"/>
  <c r="F57" i="15"/>
  <c r="G57" i="15"/>
  <c r="F56" i="15"/>
  <c r="G56" i="15"/>
  <c r="F55" i="15"/>
  <c r="G55" i="15"/>
  <c r="F54" i="15"/>
  <c r="G54" i="15"/>
  <c r="F53" i="15"/>
  <c r="G53" i="15"/>
  <c r="F52" i="15"/>
  <c r="G52" i="15"/>
  <c r="F51" i="15"/>
  <c r="G51" i="15"/>
  <c r="F50" i="15"/>
  <c r="G50" i="15"/>
  <c r="F49" i="15"/>
  <c r="G49" i="15"/>
  <c r="F48" i="15"/>
  <c r="G48" i="15"/>
  <c r="F47" i="15"/>
  <c r="G47" i="15"/>
  <c r="F46" i="15"/>
  <c r="G46" i="15"/>
  <c r="F45" i="15"/>
  <c r="G45" i="15"/>
  <c r="F44" i="15"/>
  <c r="G44" i="15"/>
  <c r="F43" i="15"/>
  <c r="G43" i="15"/>
  <c r="F42" i="15"/>
  <c r="G42" i="15"/>
  <c r="F41" i="15"/>
  <c r="G41" i="15"/>
  <c r="F40" i="15"/>
  <c r="G40" i="15"/>
  <c r="F39" i="15"/>
  <c r="G39" i="15"/>
  <c r="F38" i="15"/>
  <c r="G38" i="15"/>
  <c r="F37" i="15"/>
  <c r="G37" i="15"/>
  <c r="F36" i="15"/>
  <c r="G36" i="15"/>
  <c r="F35" i="15"/>
  <c r="G35" i="15"/>
  <c r="F34" i="15"/>
  <c r="G34" i="15"/>
  <c r="F33" i="15"/>
  <c r="G33" i="15"/>
  <c r="F32" i="15"/>
  <c r="G32" i="15"/>
  <c r="F31" i="15"/>
  <c r="G31" i="15"/>
  <c r="F30" i="15"/>
  <c r="G30" i="15"/>
  <c r="F29" i="15"/>
  <c r="G29" i="15"/>
  <c r="F28" i="15"/>
  <c r="G28" i="15"/>
  <c r="F27" i="15"/>
  <c r="G27" i="15"/>
  <c r="F26" i="15"/>
  <c r="G26" i="15"/>
  <c r="F25" i="15"/>
  <c r="G25" i="15"/>
  <c r="F24" i="15"/>
  <c r="G24" i="15"/>
  <c r="F23" i="15"/>
  <c r="G23" i="15"/>
  <c r="F22" i="15"/>
  <c r="G22" i="15"/>
  <c r="F21" i="15"/>
  <c r="G21" i="15"/>
  <c r="F20" i="15"/>
  <c r="G20" i="15"/>
  <c r="F19" i="15"/>
  <c r="G19" i="15"/>
  <c r="F18" i="15"/>
  <c r="G18" i="15"/>
  <c r="F17" i="15"/>
  <c r="G17" i="15"/>
  <c r="F16" i="15"/>
  <c r="G16" i="15"/>
  <c r="F15" i="15"/>
  <c r="G15" i="15"/>
  <c r="F14" i="15"/>
  <c r="G14" i="15"/>
  <c r="F13" i="15"/>
  <c r="G13" i="15"/>
  <c r="F12" i="15"/>
  <c r="G12" i="15"/>
  <c r="F11" i="15"/>
  <c r="G11" i="15"/>
  <c r="F10" i="15"/>
  <c r="G10" i="15"/>
  <c r="F9" i="15"/>
  <c r="G9" i="15"/>
  <c r="F8" i="15"/>
  <c r="G8" i="15"/>
  <c r="G7" i="15"/>
  <c r="F7" i="15"/>
  <c r="C42" i="14"/>
  <c r="G42" i="14"/>
  <c r="G41" i="14"/>
  <c r="G40" i="14"/>
  <c r="G39" i="14"/>
  <c r="G38" i="14"/>
  <c r="G37" i="14"/>
  <c r="G36" i="14"/>
  <c r="G35" i="14"/>
  <c r="G34" i="14"/>
  <c r="G33" i="14"/>
  <c r="G32" i="14"/>
  <c r="G31" i="14"/>
  <c r="G30" i="14"/>
  <c r="G29" i="14"/>
  <c r="G28" i="14"/>
  <c r="G27" i="14"/>
  <c r="G26" i="14"/>
  <c r="G25" i="14"/>
  <c r="G24" i="14"/>
  <c r="G23" i="14"/>
  <c r="G22" i="14"/>
  <c r="G21" i="14"/>
  <c r="G20" i="14"/>
  <c r="G19" i="14"/>
  <c r="G18" i="14"/>
  <c r="G17" i="14"/>
  <c r="G16" i="14"/>
  <c r="G15" i="14"/>
  <c r="G14" i="14"/>
  <c r="G13" i="14"/>
  <c r="G12" i="14"/>
  <c r="G11" i="14"/>
  <c r="G10" i="14"/>
  <c r="G9" i="14"/>
  <c r="G8" i="14"/>
  <c r="G7" i="14"/>
  <c r="F67" i="13"/>
  <c r="E67" i="13"/>
  <c r="C67" i="13"/>
  <c r="G66" i="13"/>
  <c r="G65" i="13"/>
  <c r="G64" i="13"/>
  <c r="G63" i="13"/>
  <c r="G62" i="13"/>
  <c r="G61" i="13"/>
  <c r="G60" i="13"/>
  <c r="G59" i="13"/>
  <c r="G58" i="13"/>
  <c r="G57" i="13"/>
  <c r="G56" i="13"/>
  <c r="G55" i="13"/>
  <c r="G54" i="13"/>
  <c r="G53" i="13"/>
  <c r="G52" i="13"/>
  <c r="G51" i="13"/>
  <c r="G50" i="13"/>
  <c r="G49" i="13"/>
  <c r="G48" i="13"/>
  <c r="G47" i="13"/>
  <c r="G46" i="13"/>
  <c r="G45" i="13"/>
  <c r="G44" i="13"/>
  <c r="G43" i="13"/>
  <c r="G42" i="13"/>
  <c r="G41" i="13"/>
  <c r="G40" i="13"/>
  <c r="G39" i="13"/>
  <c r="G38" i="13"/>
  <c r="G37" i="13"/>
  <c r="G36" i="13"/>
  <c r="G35" i="13"/>
  <c r="G34" i="13"/>
  <c r="G33" i="13"/>
  <c r="G32" i="13"/>
  <c r="G31" i="13"/>
  <c r="G30" i="13"/>
  <c r="G29" i="13"/>
  <c r="G28" i="13"/>
  <c r="G27" i="13"/>
  <c r="G26" i="13"/>
  <c r="G25" i="13"/>
  <c r="G24" i="13"/>
  <c r="G23" i="13"/>
  <c r="G22" i="13"/>
  <c r="G21" i="13"/>
  <c r="G20" i="13"/>
  <c r="G19" i="13"/>
  <c r="G18" i="13"/>
  <c r="G17" i="13"/>
  <c r="G16" i="13"/>
  <c r="G15" i="13"/>
  <c r="G14" i="13"/>
  <c r="G13" i="13"/>
  <c r="G12" i="13"/>
  <c r="G11" i="13"/>
  <c r="G10" i="13"/>
  <c r="G9" i="13"/>
  <c r="G8" i="13"/>
  <c r="G7" i="13"/>
  <c r="G67" i="13"/>
  <c r="F28" i="11"/>
  <c r="E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28" i="11"/>
  <c r="F7" i="8"/>
  <c r="F8" i="8"/>
  <c r="F9" i="8"/>
  <c r="F10" i="8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F35" i="8"/>
  <c r="F36" i="8"/>
  <c r="F37" i="8"/>
  <c r="F38" i="8"/>
  <c r="F39" i="8"/>
  <c r="F40" i="8"/>
  <c r="F41" i="8"/>
  <c r="F42" i="8"/>
  <c r="F43" i="8"/>
  <c r="F44" i="8"/>
  <c r="F45" i="8"/>
  <c r="F46" i="8"/>
  <c r="F47" i="8"/>
  <c r="F48" i="8"/>
  <c r="F49" i="8"/>
  <c r="F50" i="8"/>
  <c r="F51" i="8"/>
  <c r="F52" i="8"/>
  <c r="F53" i="8"/>
  <c r="F54" i="8"/>
  <c r="F55" i="8"/>
  <c r="F56" i="8"/>
  <c r="F57" i="8"/>
  <c r="F58" i="8"/>
  <c r="F59" i="8"/>
  <c r="F60" i="8"/>
  <c r="F61" i="8"/>
  <c r="F62" i="8"/>
  <c r="F63" i="8"/>
  <c r="F64" i="8"/>
  <c r="F65" i="8"/>
  <c r="F66" i="8"/>
  <c r="F67" i="8"/>
  <c r="F68" i="8"/>
  <c r="F69" i="8"/>
  <c r="F70" i="8"/>
  <c r="F71" i="8"/>
  <c r="F72" i="8"/>
  <c r="F73" i="8"/>
  <c r="F74" i="8"/>
  <c r="F75" i="8"/>
  <c r="F76" i="8"/>
  <c r="F77" i="8"/>
  <c r="F78" i="8"/>
  <c r="F79" i="8"/>
  <c r="F80" i="8"/>
  <c r="F81" i="8"/>
  <c r="F82" i="8"/>
  <c r="F83" i="8"/>
  <c r="F84" i="8"/>
  <c r="F85" i="8"/>
  <c r="F86" i="8"/>
  <c r="F87" i="8"/>
  <c r="F88" i="8"/>
  <c r="F89" i="8"/>
  <c r="F90" i="8"/>
  <c r="F91" i="8"/>
  <c r="F92" i="8"/>
  <c r="F93" i="8"/>
  <c r="F94" i="8"/>
  <c r="F95" i="8"/>
  <c r="F96" i="8"/>
  <c r="F97" i="8"/>
  <c r="F98" i="8"/>
  <c r="F99" i="8"/>
  <c r="F100" i="8"/>
  <c r="F101" i="8"/>
  <c r="F102" i="8"/>
  <c r="F103" i="8"/>
  <c r="F104" i="8"/>
  <c r="F105" i="8"/>
  <c r="F106" i="8"/>
  <c r="F107" i="8"/>
  <c r="F108" i="8"/>
  <c r="F109" i="8"/>
  <c r="F110" i="8"/>
  <c r="F111" i="8"/>
  <c r="F112" i="8"/>
  <c r="F113" i="8"/>
  <c r="F114" i="8"/>
  <c r="F115" i="8"/>
  <c r="F116" i="8"/>
  <c r="F117" i="8"/>
  <c r="F118" i="8"/>
  <c r="F119" i="8"/>
  <c r="F120" i="8"/>
  <c r="F121" i="8"/>
  <c r="F122" i="8"/>
  <c r="F123" i="8"/>
  <c r="F124" i="8"/>
  <c r="F125" i="8"/>
  <c r="F126" i="8"/>
  <c r="F127" i="8"/>
  <c r="F128" i="8"/>
  <c r="F129" i="8"/>
  <c r="F130" i="8"/>
  <c r="F131" i="8"/>
  <c r="F132" i="8"/>
  <c r="F133" i="8"/>
  <c r="F134" i="8"/>
  <c r="F135" i="8"/>
  <c r="F136" i="8"/>
  <c r="F137" i="8"/>
  <c r="F138" i="8"/>
  <c r="F139" i="8"/>
  <c r="F140" i="8"/>
  <c r="F141" i="8"/>
  <c r="F142" i="8"/>
  <c r="F143" i="8"/>
  <c r="F144" i="8"/>
  <c r="F145" i="8"/>
  <c r="F146" i="8"/>
  <c r="F147" i="8"/>
  <c r="F148" i="8"/>
  <c r="F149" i="8"/>
  <c r="F150" i="8"/>
  <c r="F151" i="8"/>
  <c r="F152" i="8"/>
  <c r="F153" i="8"/>
  <c r="F154" i="8"/>
  <c r="F155" i="8"/>
  <c r="F156" i="8"/>
  <c r="F157" i="8"/>
  <c r="F158" i="8"/>
  <c r="F159" i="8"/>
  <c r="F160" i="8"/>
  <c r="F161" i="8"/>
  <c r="F162" i="8"/>
  <c r="F163" i="8"/>
  <c r="F164" i="8"/>
  <c r="F165" i="8"/>
  <c r="F166" i="8"/>
  <c r="F167" i="8"/>
  <c r="F168" i="8"/>
  <c r="F169" i="8"/>
  <c r="F170" i="8"/>
  <c r="F171" i="8"/>
  <c r="F172" i="8"/>
  <c r="F173" i="8"/>
  <c r="F174" i="8"/>
  <c r="F175" i="8"/>
  <c r="F176" i="8"/>
  <c r="F177" i="8"/>
  <c r="F178" i="8"/>
  <c r="F179" i="8"/>
  <c r="F180" i="8"/>
  <c r="F181" i="8"/>
  <c r="F182" i="8"/>
  <c r="F183" i="8"/>
  <c r="F184" i="8"/>
  <c r="F185" i="8"/>
  <c r="F186" i="8"/>
  <c r="F187" i="8"/>
  <c r="F188" i="8"/>
  <c r="F189" i="8"/>
  <c r="F190" i="8"/>
  <c r="F191" i="8"/>
  <c r="F192" i="8"/>
  <c r="F193" i="8"/>
  <c r="F194" i="8"/>
  <c r="F195" i="8"/>
  <c r="F196" i="8"/>
  <c r="F197" i="8"/>
  <c r="F198" i="8"/>
  <c r="F199" i="8"/>
  <c r="F200" i="8"/>
  <c r="F201" i="8"/>
  <c r="F202" i="8"/>
  <c r="F203" i="8"/>
  <c r="F204" i="8"/>
  <c r="F205" i="8"/>
  <c r="F206" i="8"/>
  <c r="F207" i="8"/>
  <c r="F208" i="8"/>
  <c r="F209" i="8"/>
  <c r="F210" i="8"/>
  <c r="F211" i="8"/>
  <c r="F212" i="8"/>
  <c r="F213" i="8"/>
  <c r="F214" i="8"/>
  <c r="F215" i="8"/>
  <c r="F216" i="8"/>
  <c r="F217" i="8"/>
  <c r="F218" i="8"/>
  <c r="F219" i="8"/>
  <c r="F220" i="8"/>
  <c r="F221" i="8"/>
  <c r="F222" i="8"/>
  <c r="F223" i="8"/>
  <c r="F224" i="8"/>
  <c r="F225" i="8"/>
  <c r="F226" i="8"/>
  <c r="F227" i="8"/>
  <c r="F228" i="8"/>
  <c r="F229" i="8"/>
  <c r="F230" i="8"/>
  <c r="F231" i="8"/>
  <c r="G231" i="8"/>
  <c r="G8" i="8"/>
  <c r="G9" i="8"/>
  <c r="G10" i="8"/>
  <c r="G11" i="8"/>
  <c r="G12" i="8"/>
  <c r="G13" i="8"/>
  <c r="G14" i="8"/>
  <c r="G15" i="8"/>
  <c r="G16" i="8"/>
  <c r="G17" i="8"/>
  <c r="G18" i="8"/>
  <c r="G19" i="8"/>
  <c r="G20" i="8"/>
  <c r="G21" i="8"/>
  <c r="G22" i="8"/>
  <c r="G23" i="8"/>
  <c r="G24" i="8"/>
  <c r="G25" i="8"/>
  <c r="G26" i="8"/>
  <c r="G27" i="8"/>
  <c r="G28" i="8"/>
  <c r="G29" i="8"/>
  <c r="G30" i="8"/>
  <c r="G31" i="8"/>
  <c r="G32" i="8"/>
  <c r="G33" i="8"/>
  <c r="G34" i="8"/>
  <c r="G35" i="8"/>
  <c r="G36" i="8"/>
  <c r="G37" i="8"/>
  <c r="G38" i="8"/>
  <c r="G39" i="8"/>
  <c r="G40" i="8"/>
  <c r="G41" i="8"/>
  <c r="G42" i="8"/>
  <c r="G43" i="8"/>
  <c r="G44" i="8"/>
  <c r="G45" i="8"/>
  <c r="G46" i="8"/>
  <c r="G47" i="8"/>
  <c r="G48" i="8"/>
  <c r="G49" i="8"/>
  <c r="G50" i="8"/>
  <c r="G51" i="8"/>
  <c r="G52" i="8"/>
  <c r="G53" i="8"/>
  <c r="G54" i="8"/>
  <c r="G55" i="8"/>
  <c r="G56" i="8"/>
  <c r="G57" i="8"/>
  <c r="G58" i="8"/>
  <c r="G59" i="8"/>
  <c r="G60" i="8"/>
  <c r="G61" i="8"/>
  <c r="G62" i="8"/>
  <c r="G63" i="8"/>
  <c r="G64" i="8"/>
  <c r="G65" i="8"/>
  <c r="G66" i="8"/>
  <c r="G67" i="8"/>
  <c r="G68" i="8"/>
  <c r="G69" i="8"/>
  <c r="G70" i="8"/>
  <c r="G71" i="8"/>
  <c r="G72" i="8"/>
  <c r="G73" i="8"/>
  <c r="G74" i="8"/>
  <c r="G75" i="8"/>
  <c r="G76" i="8"/>
  <c r="G77" i="8"/>
  <c r="G78" i="8"/>
  <c r="G79" i="8"/>
  <c r="G80" i="8"/>
  <c r="G81" i="8"/>
  <c r="G82" i="8"/>
  <c r="G83" i="8"/>
  <c r="G84" i="8"/>
  <c r="G85" i="8"/>
  <c r="G86" i="8"/>
  <c r="G87" i="8"/>
  <c r="G88" i="8"/>
  <c r="G89" i="8"/>
  <c r="G90" i="8"/>
  <c r="G91" i="8"/>
  <c r="G92" i="8"/>
  <c r="G93" i="8"/>
  <c r="G94" i="8"/>
  <c r="G95" i="8"/>
  <c r="G96" i="8"/>
  <c r="G97" i="8"/>
  <c r="G98" i="8"/>
  <c r="G99" i="8"/>
  <c r="G100" i="8"/>
  <c r="G101" i="8"/>
  <c r="G102" i="8"/>
  <c r="G103" i="8"/>
  <c r="G104" i="8"/>
  <c r="G105" i="8"/>
  <c r="G106" i="8"/>
  <c r="G107" i="8"/>
  <c r="G108" i="8"/>
  <c r="G109" i="8"/>
  <c r="G110" i="8"/>
  <c r="G111" i="8"/>
  <c r="G112" i="8"/>
  <c r="G113" i="8"/>
  <c r="G114" i="8"/>
  <c r="G115" i="8"/>
  <c r="G116" i="8"/>
  <c r="G117" i="8"/>
  <c r="G118" i="8"/>
  <c r="G119" i="8"/>
  <c r="G120" i="8"/>
  <c r="G121" i="8"/>
  <c r="G122" i="8"/>
  <c r="G123" i="8"/>
  <c r="G124" i="8"/>
  <c r="G125" i="8"/>
  <c r="G126" i="8"/>
  <c r="G127" i="8"/>
  <c r="G128" i="8"/>
  <c r="G129" i="8"/>
  <c r="G130" i="8"/>
  <c r="G131" i="8"/>
  <c r="G132" i="8"/>
  <c r="G133" i="8"/>
  <c r="G134" i="8"/>
  <c r="G135" i="8"/>
  <c r="G136" i="8"/>
  <c r="G137" i="8"/>
  <c r="G138" i="8"/>
  <c r="G139" i="8"/>
  <c r="G140" i="8"/>
  <c r="G141" i="8"/>
  <c r="G142" i="8"/>
  <c r="G143" i="8"/>
  <c r="G144" i="8"/>
  <c r="G145" i="8"/>
  <c r="G146" i="8"/>
  <c r="G147" i="8"/>
  <c r="G148" i="8"/>
  <c r="G149" i="8"/>
  <c r="G150" i="8"/>
  <c r="G151" i="8"/>
  <c r="G152" i="8"/>
  <c r="G153" i="8"/>
  <c r="G154" i="8"/>
  <c r="G155" i="8"/>
  <c r="G156" i="8"/>
  <c r="G157" i="8"/>
  <c r="G158" i="8"/>
  <c r="G159" i="8"/>
  <c r="G160" i="8"/>
  <c r="G161" i="8"/>
  <c r="G162" i="8"/>
  <c r="G163" i="8"/>
  <c r="G164" i="8"/>
  <c r="G165" i="8"/>
  <c r="G166" i="8"/>
  <c r="G167" i="8"/>
  <c r="G168" i="8"/>
  <c r="G169" i="8"/>
  <c r="G170" i="8"/>
  <c r="G171" i="8"/>
  <c r="G172" i="8"/>
  <c r="G173" i="8"/>
  <c r="G174" i="8"/>
  <c r="G175" i="8"/>
  <c r="G176" i="8"/>
  <c r="G177" i="8"/>
  <c r="G178" i="8"/>
  <c r="G179" i="8"/>
  <c r="G180" i="8"/>
  <c r="G181" i="8"/>
  <c r="G182" i="8"/>
  <c r="G183" i="8"/>
  <c r="G184" i="8"/>
  <c r="G185" i="8"/>
  <c r="G186" i="8"/>
  <c r="G187" i="8"/>
  <c r="G188" i="8"/>
  <c r="G189" i="8"/>
  <c r="G190" i="8"/>
  <c r="G191" i="8"/>
  <c r="G192" i="8"/>
  <c r="G193" i="8"/>
  <c r="G194" i="8"/>
  <c r="G195" i="8"/>
  <c r="G196" i="8"/>
  <c r="G197" i="8"/>
  <c r="G198" i="8"/>
  <c r="G199" i="8"/>
  <c r="G200" i="8"/>
  <c r="G201" i="8"/>
  <c r="G202" i="8"/>
  <c r="G203" i="8"/>
  <c r="G204" i="8"/>
  <c r="G205" i="8"/>
  <c r="G206" i="8"/>
  <c r="G207" i="8"/>
  <c r="G208" i="8"/>
  <c r="G209" i="8"/>
  <c r="G210" i="8"/>
  <c r="G211" i="8"/>
  <c r="G212" i="8"/>
  <c r="G213" i="8"/>
  <c r="G214" i="8"/>
  <c r="G215" i="8"/>
  <c r="G216" i="8"/>
  <c r="G217" i="8"/>
  <c r="G218" i="8"/>
  <c r="G219" i="8"/>
  <c r="G220" i="8"/>
  <c r="G221" i="8"/>
  <c r="G222" i="8"/>
  <c r="G223" i="8"/>
  <c r="G224" i="8"/>
  <c r="G225" i="8"/>
  <c r="G226" i="8"/>
  <c r="G227" i="8"/>
  <c r="G228" i="8"/>
  <c r="G229" i="8"/>
  <c r="G230" i="8"/>
  <c r="G7" i="8"/>
  <c r="G24" i="2"/>
  <c r="G27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5" i="2"/>
  <c r="G26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C52" i="2"/>
  <c r="F8" i="9"/>
  <c r="G8" i="9"/>
  <c r="F9" i="9"/>
  <c r="G9" i="9"/>
  <c r="F10" i="9"/>
  <c r="G10" i="9"/>
  <c r="F11" i="9"/>
  <c r="G11" i="9"/>
  <c r="F12" i="9"/>
  <c r="G12" i="9"/>
  <c r="F13" i="9"/>
  <c r="G13" i="9"/>
  <c r="F14" i="9"/>
  <c r="G14" i="9"/>
  <c r="F15" i="9"/>
  <c r="G15" i="9"/>
  <c r="F16" i="9"/>
  <c r="G16" i="9"/>
  <c r="F17" i="9"/>
  <c r="G17" i="9"/>
  <c r="F18" i="9"/>
  <c r="G18" i="9"/>
  <c r="F19" i="9"/>
  <c r="G19" i="9"/>
  <c r="F20" i="9"/>
  <c r="G20" i="9"/>
  <c r="F21" i="9"/>
  <c r="G21" i="9"/>
  <c r="F22" i="9"/>
  <c r="G22" i="9"/>
  <c r="F23" i="9"/>
  <c r="G23" i="9"/>
  <c r="F24" i="9"/>
  <c r="G24" i="9"/>
  <c r="F25" i="9"/>
  <c r="G25" i="9"/>
  <c r="F26" i="9"/>
  <c r="G26" i="9"/>
  <c r="F27" i="9"/>
  <c r="G27" i="9"/>
  <c r="F28" i="9"/>
  <c r="G28" i="9"/>
  <c r="F29" i="9"/>
  <c r="G29" i="9"/>
  <c r="F30" i="9"/>
  <c r="G30" i="9"/>
  <c r="F31" i="9"/>
  <c r="G31" i="9"/>
  <c r="F32" i="9"/>
  <c r="G32" i="9"/>
  <c r="F33" i="9"/>
  <c r="G33" i="9"/>
  <c r="F34" i="9"/>
  <c r="G34" i="9"/>
  <c r="F35" i="9"/>
  <c r="G35" i="9"/>
  <c r="F36" i="9"/>
  <c r="G36" i="9"/>
  <c r="F37" i="9"/>
  <c r="G37" i="9"/>
  <c r="F38" i="9"/>
  <c r="G38" i="9"/>
  <c r="F39" i="9"/>
  <c r="G39" i="9"/>
  <c r="F40" i="9"/>
  <c r="G40" i="9"/>
  <c r="F41" i="9"/>
  <c r="G41" i="9"/>
  <c r="F42" i="9"/>
  <c r="G42" i="9"/>
  <c r="F43" i="9"/>
  <c r="G43" i="9"/>
  <c r="F44" i="9"/>
  <c r="G44" i="9"/>
  <c r="F45" i="9"/>
  <c r="G45" i="9"/>
  <c r="F46" i="9"/>
  <c r="G46" i="9"/>
  <c r="F47" i="9"/>
  <c r="G47" i="9"/>
  <c r="F48" i="9"/>
  <c r="G48" i="9"/>
  <c r="F49" i="9"/>
  <c r="G49" i="9"/>
  <c r="F50" i="9"/>
  <c r="G50" i="9"/>
  <c r="F51" i="9"/>
  <c r="G51" i="9"/>
  <c r="F52" i="9"/>
  <c r="G52" i="9"/>
  <c r="F53" i="9"/>
  <c r="G53" i="9"/>
  <c r="F54" i="9"/>
  <c r="G54" i="9"/>
  <c r="F55" i="9"/>
  <c r="G55" i="9"/>
  <c r="F56" i="9"/>
  <c r="G56" i="9"/>
  <c r="F57" i="9"/>
  <c r="G57" i="9"/>
  <c r="F58" i="9"/>
  <c r="G58" i="9"/>
  <c r="F59" i="9"/>
  <c r="G59" i="9"/>
  <c r="F60" i="9"/>
  <c r="G60" i="9"/>
  <c r="F61" i="9"/>
  <c r="G61" i="9"/>
  <c r="F62" i="9"/>
  <c r="G62" i="9"/>
  <c r="F63" i="9"/>
  <c r="G63" i="9"/>
  <c r="F64" i="9"/>
  <c r="G64" i="9"/>
  <c r="F65" i="9"/>
  <c r="G65" i="9"/>
  <c r="F67" i="9"/>
  <c r="G67" i="9"/>
  <c r="F68" i="9"/>
  <c r="G68" i="9"/>
  <c r="F69" i="9"/>
  <c r="G69" i="9"/>
  <c r="F70" i="9"/>
  <c r="G70" i="9"/>
  <c r="F71" i="9"/>
  <c r="G71" i="9"/>
  <c r="F72" i="9"/>
  <c r="G72" i="9"/>
  <c r="F73" i="9"/>
  <c r="G73" i="9"/>
  <c r="F74" i="9"/>
  <c r="G74" i="9"/>
  <c r="F75" i="9"/>
  <c r="G75" i="9"/>
  <c r="F76" i="9"/>
  <c r="G76" i="9"/>
  <c r="F77" i="9"/>
  <c r="G77" i="9"/>
  <c r="F78" i="9"/>
  <c r="G78" i="9"/>
  <c r="F79" i="9"/>
  <c r="G79" i="9"/>
  <c r="F80" i="9"/>
  <c r="G80" i="9"/>
  <c r="F81" i="9"/>
  <c r="G81" i="9"/>
  <c r="F82" i="9"/>
  <c r="G82" i="9"/>
  <c r="F83" i="9"/>
  <c r="G83" i="9"/>
  <c r="F84" i="9"/>
  <c r="G84" i="9"/>
  <c r="F85" i="9"/>
  <c r="G85" i="9"/>
  <c r="F86" i="9"/>
  <c r="G86" i="9"/>
  <c r="F87" i="9"/>
  <c r="G87" i="9"/>
  <c r="F88" i="9"/>
  <c r="G88" i="9"/>
  <c r="F89" i="9"/>
  <c r="G89" i="9"/>
  <c r="F90" i="9"/>
  <c r="G90" i="9"/>
  <c r="F91" i="9"/>
  <c r="G91" i="9"/>
  <c r="F92" i="9"/>
  <c r="G92" i="9"/>
  <c r="G93" i="9"/>
  <c r="F7" i="9"/>
  <c r="G7" i="9"/>
  <c r="C94" i="9"/>
  <c r="F18" i="3"/>
  <c r="G8" i="5"/>
  <c r="G9" i="5"/>
  <c r="G10" i="5"/>
  <c r="G11" i="5"/>
  <c r="G12" i="5"/>
  <c r="G13" i="5"/>
  <c r="G14" i="5"/>
  <c r="G15" i="5"/>
  <c r="G16" i="5"/>
  <c r="G17" i="5"/>
  <c r="G18" i="5"/>
  <c r="G19" i="5"/>
  <c r="G20" i="5"/>
  <c r="G21" i="5"/>
  <c r="G22" i="5"/>
  <c r="G23" i="5"/>
  <c r="G24" i="5"/>
  <c r="G25" i="5"/>
  <c r="G26" i="5"/>
  <c r="G27" i="5"/>
  <c r="G28" i="5"/>
  <c r="G29" i="5"/>
  <c r="G30" i="5"/>
  <c r="G31" i="5"/>
  <c r="G32" i="5"/>
  <c r="G33" i="5"/>
  <c r="G34" i="5"/>
  <c r="G35" i="5"/>
  <c r="G36" i="5"/>
  <c r="G37" i="5"/>
  <c r="G38" i="5"/>
  <c r="G39" i="5"/>
  <c r="G40" i="5"/>
  <c r="G41" i="5"/>
  <c r="G42" i="5"/>
  <c r="G43" i="5"/>
  <c r="G44" i="5"/>
  <c r="G45" i="5"/>
  <c r="G46" i="5"/>
  <c r="G47" i="5"/>
  <c r="G48" i="5"/>
  <c r="G49" i="5"/>
  <c r="G50" i="5"/>
  <c r="G51" i="5"/>
  <c r="G52" i="5"/>
  <c r="G53" i="5"/>
  <c r="G54" i="5"/>
  <c r="G55" i="5"/>
  <c r="G56" i="5"/>
  <c r="G57" i="5"/>
  <c r="G58" i="5"/>
  <c r="G59" i="5"/>
  <c r="G60" i="5"/>
  <c r="G61" i="5"/>
  <c r="G7" i="5"/>
  <c r="F7" i="7"/>
  <c r="F8" i="7"/>
  <c r="F9" i="7"/>
  <c r="F10" i="7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46" i="7"/>
  <c r="F47" i="7"/>
  <c r="F48" i="7"/>
  <c r="F49" i="7"/>
  <c r="F50" i="7"/>
  <c r="F51" i="7"/>
  <c r="F52" i="7"/>
  <c r="F53" i="7"/>
  <c r="F54" i="7"/>
  <c r="F55" i="7"/>
  <c r="F56" i="7"/>
  <c r="F57" i="7"/>
  <c r="F58" i="7"/>
  <c r="F59" i="7"/>
  <c r="F60" i="7"/>
  <c r="F61" i="7"/>
  <c r="F62" i="7"/>
  <c r="F63" i="7"/>
  <c r="F64" i="7"/>
  <c r="F65" i="7"/>
  <c r="F66" i="7"/>
  <c r="F67" i="7"/>
  <c r="F68" i="7"/>
  <c r="F69" i="7"/>
  <c r="F70" i="7"/>
  <c r="F71" i="7"/>
  <c r="F72" i="7"/>
  <c r="F73" i="7"/>
  <c r="F74" i="7"/>
  <c r="F75" i="7"/>
  <c r="F76" i="7"/>
  <c r="F77" i="7"/>
  <c r="F78" i="7"/>
  <c r="F79" i="7"/>
  <c r="F80" i="7"/>
  <c r="F81" i="7"/>
  <c r="F82" i="7"/>
  <c r="F83" i="7"/>
  <c r="F84" i="7"/>
  <c r="F85" i="7"/>
  <c r="F86" i="7"/>
  <c r="F87" i="7"/>
  <c r="F88" i="7"/>
  <c r="F89" i="7"/>
  <c r="F90" i="7"/>
  <c r="F91" i="7"/>
  <c r="F92" i="7"/>
  <c r="F93" i="7"/>
  <c r="F94" i="7"/>
  <c r="G94" i="7"/>
  <c r="G8" i="7"/>
  <c r="G9" i="7"/>
  <c r="G10" i="7"/>
  <c r="G11" i="7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G31" i="7"/>
  <c r="G32" i="7"/>
  <c r="G33" i="7"/>
  <c r="G34" i="7"/>
  <c r="G35" i="7"/>
  <c r="G36" i="7"/>
  <c r="G37" i="7"/>
  <c r="G38" i="7"/>
  <c r="G39" i="7"/>
  <c r="G40" i="7"/>
  <c r="G41" i="7"/>
  <c r="G42" i="7"/>
  <c r="G43" i="7"/>
  <c r="G44" i="7"/>
  <c r="G45" i="7"/>
  <c r="G46" i="7"/>
  <c r="G47" i="7"/>
  <c r="G48" i="7"/>
  <c r="G49" i="7"/>
  <c r="G50" i="7"/>
  <c r="G51" i="7"/>
  <c r="G52" i="7"/>
  <c r="G53" i="7"/>
  <c r="G54" i="7"/>
  <c r="G55" i="7"/>
  <c r="G56" i="7"/>
  <c r="G57" i="7"/>
  <c r="G58" i="7"/>
  <c r="G59" i="7"/>
  <c r="G60" i="7"/>
  <c r="G61" i="7"/>
  <c r="G62" i="7"/>
  <c r="G63" i="7"/>
  <c r="G64" i="7"/>
  <c r="G65" i="7"/>
  <c r="G66" i="7"/>
  <c r="G67" i="7"/>
  <c r="G68" i="7"/>
  <c r="G69" i="7"/>
  <c r="G70" i="7"/>
  <c r="G71" i="7"/>
  <c r="G72" i="7"/>
  <c r="G73" i="7"/>
  <c r="G74" i="7"/>
  <c r="G75" i="7"/>
  <c r="G76" i="7"/>
  <c r="G77" i="7"/>
  <c r="G78" i="7"/>
  <c r="G79" i="7"/>
  <c r="G80" i="7"/>
  <c r="G81" i="7"/>
  <c r="G82" i="7"/>
  <c r="G83" i="7"/>
  <c r="G84" i="7"/>
  <c r="G85" i="7"/>
  <c r="G86" i="7"/>
  <c r="G87" i="7"/>
  <c r="G88" i="7"/>
  <c r="G89" i="7"/>
  <c r="G90" i="7"/>
  <c r="G91" i="7"/>
  <c r="G92" i="7"/>
  <c r="G93" i="7"/>
  <c r="G7" i="7"/>
  <c r="C94" i="7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F53" i="4"/>
  <c r="G53" i="4"/>
  <c r="G7" i="4"/>
  <c r="F21" i="1"/>
  <c r="G21" i="1"/>
  <c r="F7" i="1"/>
  <c r="G7" i="1"/>
  <c r="F8" i="1"/>
  <c r="G8" i="1"/>
  <c r="F9" i="1"/>
  <c r="G9" i="1"/>
  <c r="F10" i="1"/>
  <c r="G10" i="1"/>
  <c r="F11" i="1"/>
  <c r="G11" i="1"/>
  <c r="F12" i="1"/>
  <c r="G12" i="1"/>
  <c r="F13" i="1"/>
  <c r="G13" i="1"/>
  <c r="F14" i="1"/>
  <c r="G14" i="1"/>
  <c r="F15" i="1"/>
  <c r="G15" i="1"/>
  <c r="F16" i="1"/>
  <c r="G16" i="1"/>
  <c r="F17" i="1"/>
  <c r="G17" i="1"/>
  <c r="F18" i="1"/>
  <c r="G18" i="1"/>
  <c r="F19" i="1"/>
  <c r="G19" i="1"/>
  <c r="F20" i="1"/>
  <c r="G20" i="1"/>
  <c r="F22" i="1"/>
  <c r="G22" i="1"/>
  <c r="F23" i="1"/>
  <c r="G23" i="1"/>
  <c r="G24" i="1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8" i="3"/>
  <c r="G59" i="3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G74" i="3"/>
  <c r="G75" i="3"/>
  <c r="G76" i="3"/>
  <c r="G77" i="3"/>
  <c r="G78" i="3"/>
  <c r="G79" i="3"/>
  <c r="G80" i="3"/>
  <c r="G81" i="3"/>
  <c r="G82" i="3"/>
  <c r="G83" i="3"/>
  <c r="G7" i="3"/>
  <c r="C231" i="8"/>
  <c r="F84" i="3"/>
  <c r="G84" i="3"/>
  <c r="C84" i="3"/>
  <c r="F66" i="9"/>
  <c r="C8" i="4"/>
  <c r="C9" i="4"/>
  <c r="C10" i="4"/>
  <c r="C11" i="4"/>
  <c r="C12" i="4"/>
  <c r="C13" i="4"/>
  <c r="C14" i="4"/>
  <c r="C15" i="4"/>
  <c r="C16" i="4"/>
  <c r="C7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61" i="5"/>
  <c r="F94" i="9"/>
  <c r="G66" i="9"/>
  <c r="F24" i="1"/>
  <c r="G122" i="26"/>
</calcChain>
</file>

<file path=xl/sharedStrings.xml><?xml version="1.0" encoding="utf-8"?>
<sst xmlns="http://schemas.openxmlformats.org/spreadsheetml/2006/main" count="2358" uniqueCount="1883">
  <si>
    <t>TT</t>
  </si>
  <si>
    <t>Họ và Tên</t>
  </si>
  <si>
    <t>Mức độ thiệt hại ( m2)</t>
  </si>
  <si>
    <t>Tổng ĐT</t>
  </si>
  <si>
    <t>CỘNG HÒA XÃ HỘI CHỦ NGHĨA VIỆT NAM
Độc lập - Tự do - Hạnh phúc</t>
  </si>
  <si>
    <t>Thiệt hại 
&lt;30%</t>
  </si>
  <si>
    <t>Thiệt hại 
30-70%</t>
  </si>
  <si>
    <t>Thiệt Hại
 &gt; 70%</t>
  </si>
  <si>
    <t>Thành Tiền 
( Đồng)</t>
  </si>
  <si>
    <t>Tổng cộng</t>
  </si>
  <si>
    <t>Nguyễn Xuân Quang</t>
  </si>
  <si>
    <t>Phan Thị Chuyên</t>
  </si>
  <si>
    <t>Nguyễn Thị Hào</t>
  </si>
  <si>
    <t>Trần Thị Thúy</t>
  </si>
  <si>
    <t>Trần Văn Chung</t>
  </si>
  <si>
    <t>Kiều Thị Hoa</t>
  </si>
  <si>
    <t>Trần Thị Huệ</t>
  </si>
  <si>
    <t>Nguyễn Thị Nhung</t>
  </si>
  <si>
    <t>Nguyễn Thị Hoa</t>
  </si>
  <si>
    <t>Nguyễn Thị Bình</t>
  </si>
  <si>
    <t>Nguyễn Thị Hiên</t>
  </si>
  <si>
    <t>Nguyễn Phương Thúy</t>
  </si>
  <si>
    <t>Kiều Đình Hậu</t>
  </si>
  <si>
    <t>Nguyễn Thị Ngọc</t>
  </si>
  <si>
    <t>Lê Đình Bồi</t>
  </si>
  <si>
    <t>Trần Thị Tuệ</t>
  </si>
  <si>
    <t>Nguyễn Khắc Kỷ</t>
  </si>
  <si>
    <t>Nguyễn Thị Hiền</t>
  </si>
  <si>
    <t>Đinh Thị Tuyết</t>
  </si>
  <si>
    <t>Tống Thị Trâm</t>
  </si>
  <si>
    <t>Trần Thị Việt</t>
  </si>
  <si>
    <t>Nguyễn Xuân Hồng</t>
  </si>
  <si>
    <t>Nguyễn Thị Thanh</t>
  </si>
  <si>
    <t>Trần Thị Ân</t>
  </si>
  <si>
    <t>Kiều Đình Tài</t>
  </si>
  <si>
    <t>Nguyễn Thị Hải</t>
  </si>
  <si>
    <t>Lê Văn Thống</t>
  </si>
  <si>
    <t>Nguyễn Tuấn Linh</t>
  </si>
  <si>
    <t>Võ Thị Hồng</t>
  </si>
  <si>
    <t>Trần Hồng Lợi</t>
  </si>
  <si>
    <t>Phan Thị Liên</t>
  </si>
  <si>
    <t>Đinh Thị Quế</t>
  </si>
  <si>
    <t>Dương Đức Hiền</t>
  </si>
  <si>
    <t>Võ Thái Hùng</t>
  </si>
  <si>
    <t>Trần Thị Tân</t>
  </si>
  <si>
    <t>Nguyễn Thị Diên</t>
  </si>
  <si>
    <t>Nguyễn Thị Hòe</t>
  </si>
  <si>
    <t>Nguyễn Xuân Dục</t>
  </si>
  <si>
    <t>Nguyễn Khắc Trường</t>
  </si>
  <si>
    <t>Lê Xuân Sắc</t>
  </si>
  <si>
    <t>Trần Thị Lý</t>
  </si>
  <si>
    <t>Phan Thị Tâm</t>
  </si>
  <si>
    <t>Tổng</t>
  </si>
  <si>
    <t>Trần Văn Hà</t>
  </si>
  <si>
    <t>Kiều Thị Minh</t>
  </si>
  <si>
    <t>Trần Thị Hoa (Kiên)</t>
  </si>
  <si>
    <t>Kiều Thị Lương (Hồng)</t>
  </si>
  <si>
    <t>Kiều Thị Thành</t>
  </si>
  <si>
    <t>Trần Thị Lập</t>
  </si>
  <si>
    <t>Trương Minh Châu</t>
  </si>
  <si>
    <t>Lê Văn Cường</t>
  </si>
  <si>
    <t>Lê Thị Dung</t>
  </si>
  <si>
    <t>Hoàng Thị Lợi</t>
  </si>
  <si>
    <t>Lương Sỹ Nhân</t>
  </si>
  <si>
    <t>Lê Thị Lý</t>
  </si>
  <si>
    <t>Trần Thị Thái</t>
  </si>
  <si>
    <t>Tống Thị Thu Hoài</t>
  </si>
  <si>
    <t>Trần Thị Tưởng</t>
  </si>
  <si>
    <t>Dương Thị Hòa</t>
  </si>
  <si>
    <t>Lương Sỹ Mai</t>
  </si>
  <si>
    <t>Lê Thị Sâm</t>
  </si>
  <si>
    <t>Đinh Văn Tuyết</t>
  </si>
  <si>
    <t>Đoàn Thị Hiền</t>
  </si>
  <si>
    <t>Lê Quang Hiếu</t>
  </si>
  <si>
    <t>Nguyễn Thị Hiền (Hợp)</t>
  </si>
  <si>
    <t>Dương Đức Hóa</t>
  </si>
  <si>
    <t>Nguyễn Ngọc Trình</t>
  </si>
  <si>
    <t>Nguyễn Thị Thưởng</t>
  </si>
  <si>
    <t>Nguyễn Văn Khải</t>
  </si>
  <si>
    <t>Nguyễn Hồng Cẩm</t>
  </si>
  <si>
    <t>Nguyễn Công Huy</t>
  </si>
  <si>
    <t>Nguyễn Xuân Kỳ</t>
  </si>
  <si>
    <t>Nguyễn Thị Yến</t>
  </si>
  <si>
    <t>Nguyễn Thị Xuân Thủy</t>
  </si>
  <si>
    <t>Nguyễn Ích Dũng</t>
  </si>
  <si>
    <t>Nguyễn Thị Trang</t>
  </si>
  <si>
    <t>Nguyễn Ngọc Dũng</t>
  </si>
  <si>
    <t>Nguyễn Xuân Hiển</t>
  </si>
  <si>
    <t>Nguyễn Xuân Liệu</t>
  </si>
  <si>
    <t>Nguyễn Ngọc Lịch</t>
  </si>
  <si>
    <t>Nguyễn Thị Hoa (Khánh)</t>
  </si>
  <si>
    <t>Nguyễn Thị Gái</t>
  </si>
  <si>
    <t>Nguyễn Quốc Huy</t>
  </si>
  <si>
    <t>Nguyễn Thị Thảo</t>
  </si>
  <si>
    <t>Nguyễn Thị Vân</t>
  </si>
  <si>
    <t>Nguyễn Thị Ngân</t>
  </si>
  <si>
    <t>Nguyễn Thị Nga (Hải)</t>
  </si>
  <si>
    <t>Nguyễn Thị Chiền</t>
  </si>
  <si>
    <t>Nguyễn Hữu Thân</t>
  </si>
  <si>
    <t>Nguyễn Xuân Cường</t>
  </si>
  <si>
    <t>Nguyễn Thị Lợi</t>
  </si>
  <si>
    <t>Nguyễn Thị Hồng</t>
  </si>
  <si>
    <t>Nguyễn Khắc Quý</t>
  </si>
  <si>
    <t>Nguyễn Thị Ái</t>
  </si>
  <si>
    <t>Nguyễn Thị Chỉ</t>
  </si>
  <si>
    <t>Nguyễn Thị Hường</t>
  </si>
  <si>
    <t>Nguyễn Thị Nghĩa</t>
  </si>
  <si>
    <t>Nguyễn Việt Hưởng</t>
  </si>
  <si>
    <t>Nguyễn Văn Hải(Thắng)</t>
  </si>
  <si>
    <t>Lê Thị Lỷ</t>
  </si>
  <si>
    <t>Nguyễn Thị Hoa (Tưởng)</t>
  </si>
  <si>
    <t xml:space="preserve">Nguyễn Thị Hợi </t>
  </si>
  <si>
    <t>Nguyễn Xuân Thích</t>
  </si>
  <si>
    <t>Nguyễn Thị Hoa (Thu)</t>
  </si>
  <si>
    <t>Kiều Mạnh Kiên</t>
  </si>
  <si>
    <t>Nguyễn Ngọc Luyến</t>
  </si>
  <si>
    <t>Kiều Minh Thể</t>
  </si>
  <si>
    <t>Nguyễn Thị Hoàn</t>
  </si>
  <si>
    <t xml:space="preserve">Nguyễn Thị Nga </t>
  </si>
  <si>
    <t>Trần Công Đích</t>
  </si>
  <si>
    <t>Nguyễn Tiến Thành</t>
  </si>
  <si>
    <t>Trần Thị Lý (Úy)</t>
  </si>
  <si>
    <t>Nguyễn Thị Lư</t>
  </si>
  <si>
    <t>Nguyễn Thị Hiếu (Quyền)</t>
  </si>
  <si>
    <t>Kiều Thị Hiền (Hiếu)</t>
  </si>
  <si>
    <t>Nguyễn Văn Thành</t>
  </si>
  <si>
    <t>Nguyễn Thanh Vỹ</t>
  </si>
  <si>
    <t>Kiều Thị Hoài Khương</t>
  </si>
  <si>
    <t>Nguyễn Thị Hương</t>
  </si>
  <si>
    <t>Hoàng Tiến Nhung</t>
  </si>
  <si>
    <t>Nguyễn Văn Dũng</t>
  </si>
  <si>
    <t>Trần Quang Hùng</t>
  </si>
  <si>
    <t>Phạm Văn Sâm</t>
  </si>
  <si>
    <t>Hà Thị Ngọc</t>
  </si>
  <si>
    <t>Lưu Đình Hoàng</t>
  </si>
  <si>
    <t>Trần Văn Dũng</t>
  </si>
  <si>
    <t>Lưu Đình Đạt</t>
  </si>
  <si>
    <t>Trần Thị Mai</t>
  </si>
  <si>
    <t>Lê Văn Ninh</t>
  </si>
  <si>
    <t>Lê Thị Hà</t>
  </si>
  <si>
    <t>Lê Thị Hồng Sen</t>
  </si>
  <si>
    <t>Lưu Đình Mạnh</t>
  </si>
  <si>
    <t>Phan Đình Thọ</t>
  </si>
  <si>
    <t>Trần Mạnh Sang</t>
  </si>
  <si>
    <t>Lê Đình Khoa</t>
  </si>
  <si>
    <t>Bùi Văn Phúc</t>
  </si>
  <si>
    <t>Phan Thị Điểm</t>
  </si>
  <si>
    <t>Nguyễn Thị Liên</t>
  </si>
  <si>
    <t>Lương Sỹ Thiện</t>
  </si>
  <si>
    <t>Bùi Thị Hồng</t>
  </si>
  <si>
    <t>Phạm Thị Liên</t>
  </si>
  <si>
    <t>Trần Thị Hoa</t>
  </si>
  <si>
    <t>Nguyễn Ngọc Đỉnh</t>
  </si>
  <si>
    <t>Nguyễn Ngọc Thắng</t>
  </si>
  <si>
    <t>Nguyễn Thị Sửu</t>
  </si>
  <si>
    <t>Kiều Thị Thanh</t>
  </si>
  <si>
    <t>Trần Thị Hường</t>
  </si>
  <si>
    <t>Kiều Thị Phú</t>
  </si>
  <si>
    <t>Nguyễn Thị Minh</t>
  </si>
  <si>
    <t>Bùi Thị Hoa</t>
  </si>
  <si>
    <t>Nguyễn Thị Huyền</t>
  </si>
  <si>
    <t>Nguyễn Xuân Lộc</t>
  </si>
  <si>
    <t>Kiều Thị Xuân</t>
  </si>
  <si>
    <t>Trần Văn Linh</t>
  </si>
  <si>
    <t>Kiều Thị Lam</t>
  </si>
  <si>
    <t>Chu Thị Thu Loan</t>
  </si>
  <si>
    <t>Phạm Thị Xanh</t>
  </si>
  <si>
    <t>Kiều Thị Nga</t>
  </si>
  <si>
    <t>Lê Ngọc Thanh</t>
  </si>
  <si>
    <t>Trần Thị Thảo</t>
  </si>
  <si>
    <t>Nguyễn Thị Lý</t>
  </si>
  <si>
    <t>Trần Thị Hải</t>
  </si>
  <si>
    <t>Lê Thị Lan</t>
  </si>
  <si>
    <t>Kiều Thị Hường</t>
  </si>
  <si>
    <t>Trương Thị Xuân</t>
  </si>
  <si>
    <t>Trần Trọng Mạnh</t>
  </si>
  <si>
    <t>Lê Giang Hồng</t>
  </si>
  <si>
    <t>Nguyễn Khắc Thường</t>
  </si>
  <si>
    <t>Lê Thị Vân</t>
  </si>
  <si>
    <t>Trần Đăng Lâm</t>
  </si>
  <si>
    <t>Lương Thị Thỏa</t>
  </si>
  <si>
    <t>Nguyễn Quỳnh Giao</t>
  </si>
  <si>
    <t>Trần Đăng Quyền</t>
  </si>
  <si>
    <t>Trần Đăng Hòa</t>
  </si>
  <si>
    <t>Trần Thị Thương</t>
  </si>
  <si>
    <t>Nguyễn Thị Tuyến</t>
  </si>
  <si>
    <t>Kiều Đình Hoàn</t>
  </si>
  <si>
    <t>Nguyễn Thị Hảo</t>
  </si>
  <si>
    <t>Nguyễn Ngọc Ánh</t>
  </si>
  <si>
    <t>Nguyễn Thị Sông Hương</t>
  </si>
  <si>
    <t>Nguyễn Tiến Trường</t>
  </si>
  <si>
    <t>Nguyễn Văn Hồng</t>
  </si>
  <si>
    <t>Trần Văn Thử</t>
  </si>
  <si>
    <t>Trần Thị Tình</t>
  </si>
  <si>
    <t>Kiều Đình Kiên</t>
  </si>
  <si>
    <t>Trần Thị Kỹ</t>
  </si>
  <si>
    <t>Kiều Thị Kỳ</t>
  </si>
  <si>
    <t>Bùi Thị Liễu</t>
  </si>
  <si>
    <t>Phạm Thị Minh</t>
  </si>
  <si>
    <t>Tạ Xuân Hợp</t>
  </si>
  <si>
    <t>Nguyễn Quỳnh Vinh</t>
  </si>
  <si>
    <t>Kiều Đình Nhuận</t>
  </si>
  <si>
    <t>Phan Thị Diệp</t>
  </si>
  <si>
    <t>Lê Thị Hảo</t>
  </si>
  <si>
    <t>Nguyễn Tiến Thanh</t>
  </si>
  <si>
    <t>Nguyễn Thị Hà</t>
  </si>
  <si>
    <t>Đinh Thị Huyền Thanh</t>
  </si>
  <si>
    <t>Bùi Văn Sum</t>
  </si>
  <si>
    <t>Bùi Văn Tân</t>
  </si>
  <si>
    <t>Đặng Thị Hường</t>
  </si>
  <si>
    <t>Nguyễn Tuấn Tú</t>
  </si>
  <si>
    <t>Kiều Hồng Hoàng</t>
  </si>
  <si>
    <t>Lê Đức Cấp</t>
  </si>
  <si>
    <t>Nguyễn Khắc Thanh</t>
  </si>
  <si>
    <t>Phan Thị Huệ</t>
  </si>
  <si>
    <t>Lê Thị Nhung</t>
  </si>
  <si>
    <t>Phạm Hồng Hào</t>
  </si>
  <si>
    <t>Phan Văn Toàn</t>
  </si>
  <si>
    <t>Kiều Quang Lập</t>
  </si>
  <si>
    <t>Kiều Công Thức</t>
  </si>
  <si>
    <t>Lê Thị Mai Anh</t>
  </si>
  <si>
    <t>Cao Thị Sen</t>
  </si>
  <si>
    <t>Nguyễn Tiến Lộc</t>
  </si>
  <si>
    <t>Đinh Thị Hoa</t>
  </si>
  <si>
    <t>Phạm Hồng Minh</t>
  </si>
  <si>
    <t>Dương Thị Thuý</t>
  </si>
  <si>
    <t>Nguyễn Văn Toàn</t>
  </si>
  <si>
    <t>Trương Hữu Bình</t>
  </si>
  <si>
    <t>Trần Thị Trang</t>
  </si>
  <si>
    <t>Kiều Hồng Sang</t>
  </si>
  <si>
    <t>Hoàng Thị Liên</t>
  </si>
  <si>
    <t>Kiều Minh Lực</t>
  </si>
  <si>
    <t>Nguyễn Thị Hoài</t>
  </si>
  <si>
    <t>Bùi Văn Thu</t>
  </si>
  <si>
    <t>Lê Dung</t>
  </si>
  <si>
    <t>Lê Văn Hiền</t>
  </si>
  <si>
    <t>Bùi Trung Thông</t>
  </si>
  <si>
    <t>Trần Thị Linh</t>
  </si>
  <si>
    <t>Kiều Thị Nam</t>
  </si>
  <si>
    <t>Đinh Như Oanh</t>
  </si>
  <si>
    <t>Trần Thị Hồng</t>
  </si>
  <si>
    <t>Lê Thị Liên</t>
  </si>
  <si>
    <t>Đoàn Thị Chuyên</t>
  </si>
  <si>
    <t>Phan Thị Hồng</t>
  </si>
  <si>
    <t>Lê Hải Đào</t>
  </si>
  <si>
    <t>Nguyễn Ngọc Công</t>
  </si>
  <si>
    <t>Trần Thị Thanh</t>
  </si>
  <si>
    <t>Nguyễn Thị Thịnh</t>
  </si>
  <si>
    <t>Kiều Vĩnh Phúc</t>
  </si>
  <si>
    <t>Lê Thị Thường</t>
  </si>
  <si>
    <t>Phạm Thị Sâm</t>
  </si>
  <si>
    <t>Trần Thị Thư</t>
  </si>
  <si>
    <t>Trần Văn Hòa</t>
  </si>
  <si>
    <t>Bùi Văn Lâm</t>
  </si>
  <si>
    <t>Nguyễn Thị Ngụ</t>
  </si>
  <si>
    <t>Kiều Thị Nhu</t>
  </si>
  <si>
    <t>Bùi Thị Ân</t>
  </si>
  <si>
    <t>Kiều Đình Phúc</t>
  </si>
  <si>
    <t>Nguyễn Xuân Diên</t>
  </si>
  <si>
    <t>Nguyễn Thị Nhâm</t>
  </si>
  <si>
    <t>Bùi Đình Ngụ</t>
  </si>
  <si>
    <t>Nguyễn Ngọc Hiệp</t>
  </si>
  <si>
    <t>Nguyễn Thị Thư</t>
  </si>
  <si>
    <t>Nguyễn Quý Trình</t>
  </si>
  <si>
    <t>Bùi Văn Canh</t>
  </si>
  <si>
    <t>Nguyễn Xuân Phúc</t>
  </si>
  <si>
    <t>Nguyễn Ngọc Báu</t>
  </si>
  <si>
    <t>Nguyễn Phan Bình</t>
  </si>
  <si>
    <t>Nguyễn Tuấn Trung</t>
  </si>
  <si>
    <t>Lê Thị Nga</t>
  </si>
  <si>
    <t>Nguyễn Ngọc Lâm</t>
  </si>
  <si>
    <t>Nguyễn Tiến Hạnh</t>
  </si>
  <si>
    <t>Nguyễn Xuân Đường</t>
  </si>
  <si>
    <t>Nguyễn Minh Tân</t>
  </si>
  <si>
    <t>Nguyễn Thị Chiến</t>
  </si>
  <si>
    <t>Nguyễn Ngọc Lam</t>
  </si>
  <si>
    <t>Phạm Văn Tiến</t>
  </si>
  <si>
    <t>Hoàng Thị Hường</t>
  </si>
  <si>
    <t>Nguyễn Thị Mai</t>
  </si>
  <si>
    <t>Lê Thị Nguyệt</t>
  </si>
  <si>
    <t>Dương Văn Thành</t>
  </si>
  <si>
    <t>Nguyễn Xuân Lương</t>
  </si>
  <si>
    <t>Nguyễn Trọng Cầu</t>
  </si>
  <si>
    <t>Dương Đức Hạnh</t>
  </si>
  <si>
    <t>Nguyễn Thị Bảo</t>
  </si>
  <si>
    <t>Nguyễn Xuân Dũng</t>
  </si>
  <si>
    <t>Cao Đức Hệ</t>
  </si>
  <si>
    <t>Cao Trọng Thủy</t>
  </si>
  <si>
    <t>Võ Văn Hòa</t>
  </si>
  <si>
    <t>Bùi Thị Song</t>
  </si>
  <si>
    <t>Hoàng Thị Thủy</t>
  </si>
  <si>
    <t>Dương Thị Tuyết Lan</t>
  </si>
  <si>
    <t>Trần Văn Toàn</t>
  </si>
  <si>
    <t>Dương Văn Dư</t>
  </si>
  <si>
    <t>Bùi Văn Tuyên</t>
  </si>
  <si>
    <t>Đoàn Văn Toàn</t>
  </si>
  <si>
    <t>Lê Thị Hanh (Sơn)</t>
  </si>
  <si>
    <t>Dương Đức Thắng</t>
  </si>
  <si>
    <t>Phạm Thị Song</t>
  </si>
  <si>
    <t>Đinh Thị Nhung</t>
  </si>
  <si>
    <t>Nguyễn Xuân Trung</t>
  </si>
  <si>
    <t>Dương Thị Sâm</t>
  </si>
  <si>
    <t>Lê Thị Chính</t>
  </si>
  <si>
    <t>Nguyễn Tiến Nam</t>
  </si>
  <si>
    <t>Bùi Thị Hạnh (Quỳnh)</t>
  </si>
  <si>
    <t>Phạm Văn Trí</t>
  </si>
  <si>
    <t>Nguyễn Xuân Hiệp</t>
  </si>
  <si>
    <t>Đinh Văn Sử</t>
  </si>
  <si>
    <t>Nguyễn Văn Trung</t>
  </si>
  <si>
    <t>Lê Thị Xuân</t>
  </si>
  <si>
    <t>Nguyễn Tiến Bắc</t>
  </si>
  <si>
    <t xml:space="preserve">Nguyễn Thị Hoa (Chất) </t>
  </si>
  <si>
    <t>Đường Xuân Sinh</t>
  </si>
  <si>
    <t>Kiều Thị Hóa</t>
  </si>
  <si>
    <t>Phan Trọng Thành</t>
  </si>
  <si>
    <t>Đinh Thế Hùng</t>
  </si>
  <si>
    <t>Hoàng Thị Cương</t>
  </si>
  <si>
    <t>Nguyễn Khắc Nghị</t>
  </si>
  <si>
    <t>Kiều Đình Hồng</t>
  </si>
  <si>
    <t>Nguyễn Ngọc Huệ</t>
  </si>
  <si>
    <t>Nguyễn Ngọc Đường</t>
  </si>
  <si>
    <t>Nguyễn Thị Dinh</t>
  </si>
  <si>
    <t>Bùi Văn Phổ</t>
  </si>
  <si>
    <t>Nguyễn Thị Thành</t>
  </si>
  <si>
    <t>Phạm Thị Thành</t>
  </si>
  <si>
    <t>Nguyễn Đình Minh</t>
  </si>
  <si>
    <t>Đinh Bá Thước</t>
  </si>
  <si>
    <t>Đinh Thị Oanh</t>
  </si>
  <si>
    <t>Phạm Thị Thủy</t>
  </si>
  <si>
    <t>Nguyễn Thị Thủy</t>
  </si>
  <si>
    <t>Nguyễn Thị Hòa</t>
  </si>
  <si>
    <t>Lê Thị Hòa</t>
  </si>
  <si>
    <t>Tạ Thị Thủy</t>
  </si>
  <si>
    <t>Nguyễn Nhật Lệ</t>
  </si>
  <si>
    <t>Võ Thị Hoài</t>
  </si>
  <si>
    <t>Kiều Thị Hà</t>
  </si>
  <si>
    <t>Kiều Đình Nam</t>
  </si>
  <si>
    <t>Cao Thị Hằng</t>
  </si>
  <si>
    <t>Nguyễn Thị Loan</t>
  </si>
  <si>
    <t>Kiều Đình Hòa</t>
  </si>
  <si>
    <t>Nguyễn Thị Cương</t>
  </si>
  <si>
    <t>Đặng Thị Sỹ</t>
  </si>
  <si>
    <t>Nguyễn Thị Nhu</t>
  </si>
  <si>
    <t>Đinh Thị Thủy</t>
  </si>
  <si>
    <t>Nguyễn Ngọc Chiến</t>
  </si>
  <si>
    <t>Nguyễn Viết Khánh</t>
  </si>
  <si>
    <t>Trần Thị Thu Linh</t>
  </si>
  <si>
    <t>Nguyễn Ngọc Hoài</t>
  </si>
  <si>
    <t>Nguyễn Ngọc Hải</t>
  </si>
  <si>
    <t>Nguyễn Chí Long</t>
  </si>
  <si>
    <t>Cao Trọng Liêm</t>
  </si>
  <si>
    <t>Hoàng Thị Thanh Huyền</t>
  </si>
  <si>
    <t>Lê Thị Hồng</t>
  </si>
  <si>
    <t>Nguyễn Thị Vy</t>
  </si>
  <si>
    <t>Đoàn Thị Thảo</t>
  </si>
  <si>
    <t>Lê Đình Long</t>
  </si>
  <si>
    <t>Lê Đình Quang</t>
  </si>
  <si>
    <t>Trần Văn Thịnh</t>
  </si>
  <si>
    <t>Kiều Công Quyền</t>
  </si>
  <si>
    <t>Nguyễn Đức Thắng</t>
  </si>
  <si>
    <t>Nguyễn Khắc Quyên</t>
  </si>
  <si>
    <t>Nguyễn Ngọc Hùng</t>
  </si>
  <si>
    <t>Trần Thị Hòa</t>
  </si>
  <si>
    <t>Nguyễn Xuân Hoàng</t>
  </si>
  <si>
    <t>Trần Thị Nhân</t>
  </si>
  <si>
    <t>Nguyễn Ngọc Quý</t>
  </si>
  <si>
    <t>Phạm Văn Hiếu</t>
  </si>
  <si>
    <t>Phạm Thị Hoa</t>
  </si>
  <si>
    <t>Nguyễn Ngọc Trọng</t>
  </si>
  <si>
    <t>Kiều Thị Thủy</t>
  </si>
  <si>
    <t>Nguyễn Văn Đức</t>
  </si>
  <si>
    <t>Cao Đức Hiếu</t>
  </si>
  <si>
    <t xml:space="preserve">Tổng </t>
  </si>
  <si>
    <t>Nguyễn Khắc Trí</t>
  </si>
  <si>
    <t>Nguyễn Tiến Cát</t>
  </si>
  <si>
    <t>Lê Thị Hường</t>
  </si>
  <si>
    <t>Nguyễn Ngọc Huề</t>
  </si>
  <si>
    <t>Nguyễn Thị Doan</t>
  </si>
  <si>
    <t>Nguyễn Quốc Hiễu</t>
  </si>
  <si>
    <t>Nguyễn Hồng Lương</t>
  </si>
  <si>
    <t>Kiều Đình Thuyết</t>
  </si>
  <si>
    <t>Nguyễn Ngọc Tiên</t>
  </si>
  <si>
    <t>Nguyễn Tiến Lý</t>
  </si>
  <si>
    <t>Kiều Thị Phương</t>
  </si>
  <si>
    <t>Kiều Văn Hùng</t>
  </si>
  <si>
    <t>Nguyễn Viết Thịnh</t>
  </si>
  <si>
    <t>Kiều Văn Hùng B</t>
  </si>
  <si>
    <t>Nguyễn Thị Các (Thịnh)</t>
  </si>
  <si>
    <t>Phan Thị Mùi</t>
  </si>
  <si>
    <t>Kiều Thị Quý</t>
  </si>
  <si>
    <t>Nguyễn Thị Quý</t>
  </si>
  <si>
    <t>Lê Văn Tám</t>
  </si>
  <si>
    <t>Cao Trọng Thành</t>
  </si>
  <si>
    <t>Cao Văn Sơn</t>
  </si>
  <si>
    <t>Phan Thế Lài</t>
  </si>
  <si>
    <t>Đặng Hanh</t>
  </si>
  <si>
    <t>Nguyễn Đạt</t>
  </si>
  <si>
    <t>Nguyễn Chân</t>
  </si>
  <si>
    <t>Nguyễn Tiến Trì</t>
  </si>
  <si>
    <t>Đậu Văn Phú</t>
  </si>
  <si>
    <t>Đoàn Chí Công</t>
  </si>
  <si>
    <t>Đậu Bá Tâm</t>
  </si>
  <si>
    <t>Cao Thị Mai</t>
  </si>
  <si>
    <t>Hải Phú (Phong)</t>
  </si>
  <si>
    <t>Đoàn Thị Hải</t>
  </si>
  <si>
    <t>Nguyễn Công Hòa</t>
  </si>
  <si>
    <t>Đào Trọng Nhân</t>
  </si>
  <si>
    <t>Lài Sơn</t>
  </si>
  <si>
    <t>Đào Thị Tú</t>
  </si>
  <si>
    <t>Nguyễn Thị Quảng</t>
  </si>
  <si>
    <t>Nguyễn Vinh</t>
  </si>
  <si>
    <t>Nga Thái</t>
  </si>
  <si>
    <t>Nguyễn Thị Lành</t>
  </si>
  <si>
    <t>Nguyễn Viết Dân</t>
  </si>
  <si>
    <t>Nguyễn Thị Nghị</t>
  </si>
  <si>
    <t>Đào Thị Phượng</t>
  </si>
  <si>
    <t>Phan Thị Liệu</t>
  </si>
  <si>
    <t>Đoàn Công Hậu</t>
  </si>
  <si>
    <t>Phan Thị Nguyệt</t>
  </si>
  <si>
    <t>Loan Sỹ</t>
  </si>
  <si>
    <t>Bùi Xuân Thuần</t>
  </si>
  <si>
    <t>Đào Ngọc Tiến</t>
  </si>
  <si>
    <t>Đào Ngọc Long</t>
  </si>
  <si>
    <t>Đào Ngọc Quý</t>
  </si>
  <si>
    <t>Khoa Thân</t>
  </si>
  <si>
    <t>Nguyễn Đức</t>
  </si>
  <si>
    <t>Phan Thị Loan (Công)</t>
  </si>
  <si>
    <t>Nguyễn Thị Liên (D)</t>
  </si>
  <si>
    <t>Đặng Đức Dương</t>
  </si>
  <si>
    <t>Nguyễn Bài (Chinh)</t>
  </si>
  <si>
    <t>Đoàn Văn Hiếu</t>
  </si>
  <si>
    <t>Phan Thị Yến</t>
  </si>
  <si>
    <t>Nguyễn Hà</t>
  </si>
  <si>
    <t>Trần Thái</t>
  </si>
  <si>
    <t>Trần An</t>
  </si>
  <si>
    <t>Thiệt hại 
&lt; 30%</t>
  </si>
  <si>
    <t>Hồ Thị Liên</t>
  </si>
  <si>
    <t>Đào Bình</t>
  </si>
  <si>
    <t>Đào Thị Hoài</t>
  </si>
  <si>
    <t>Đào Huy Thuận</t>
  </si>
  <si>
    <t>Nguyễn Bảng</t>
  </si>
  <si>
    <t>Đặng Thị Thảo</t>
  </si>
  <si>
    <t>Đặng Cường</t>
  </si>
  <si>
    <t>Đoàn Mỹ</t>
  </si>
  <si>
    <t>Trần Thị Huệ (T)</t>
  </si>
  <si>
    <t>Phan Văn Thắng</t>
  </si>
  <si>
    <t>Nguyễn Thị Hường (S)</t>
  </si>
  <si>
    <t>Trần Thành</t>
  </si>
  <si>
    <t>Cao Lệ</t>
  </si>
  <si>
    <t>Đoàn Thị Lam</t>
  </si>
  <si>
    <t>Đào Trọng Mai</t>
  </si>
  <si>
    <t>Lê Thị Vinh (Q)</t>
  </si>
  <si>
    <t>Đào Trọng Ất</t>
  </si>
  <si>
    <t>Nguyễn Văn Thức</t>
  </si>
  <si>
    <t>Đào Trọng Huynh</t>
  </si>
  <si>
    <t>Đặng Hùng</t>
  </si>
  <si>
    <t>Trần Thái Thịnh</t>
  </si>
  <si>
    <t>Đoàn Đại Học</t>
  </si>
  <si>
    <t>Nguyễn Doanh</t>
  </si>
  <si>
    <t>Đào Thị Thắng</t>
  </si>
  <si>
    <t>Võ Thị Lý</t>
  </si>
  <si>
    <t>Lê Niêm</t>
  </si>
  <si>
    <t>Lê Văn Hường</t>
  </si>
  <si>
    <t>Đoàn Thị Thủy (C)</t>
  </si>
  <si>
    <t>Phan Văn Bảng</t>
  </si>
  <si>
    <t>Nguyễn Thị Xuân</t>
  </si>
  <si>
    <t>Trần Hùng</t>
  </si>
  <si>
    <t>Nguyễn Thị Mai (H)</t>
  </si>
  <si>
    <t>Nguyễn Thị Hà (Lý)</t>
  </si>
  <si>
    <t>Nguyễn Thị Tài</t>
  </si>
  <si>
    <t>Phan Thị Chính</t>
  </si>
  <si>
    <t>Nguyễn Văn Cường (Đệ)</t>
  </si>
  <si>
    <t>Đoàn Kiêm</t>
  </si>
  <si>
    <t>Đoàn Thị Thức</t>
  </si>
  <si>
    <t>Hoàng Danh (Thọ)</t>
  </si>
  <si>
    <t>Đào Thịnh (Thọ)</t>
  </si>
  <si>
    <t>Lê Văn Thọ</t>
  </si>
  <si>
    <t>Đào Trọng Thanh</t>
  </si>
  <si>
    <t>Phan Văn Hoàn</t>
  </si>
  <si>
    <t>Cao Khánh (Thọ)</t>
  </si>
  <si>
    <t>Bà Bản</t>
  </si>
  <si>
    <t>Phan Thị Nữ</t>
  </si>
  <si>
    <t>Đặng Thị Lan</t>
  </si>
  <si>
    <t>Đặng Như Huệ</t>
  </si>
  <si>
    <t>Nguyễn Văn Khiêm</t>
  </si>
  <si>
    <t>Nguyễn Thị Hoan (Tế)</t>
  </si>
  <si>
    <t>Bùi Xuân Tuyến</t>
  </si>
  <si>
    <t>Nguyễn Trọng Tấn</t>
  </si>
  <si>
    <t>Kiều Trung</t>
  </si>
  <si>
    <t>Đoàn Thị Hiệp</t>
  </si>
  <si>
    <t>Bùi Thị Ninh</t>
  </si>
  <si>
    <t>Đoàn Thị Phương (B. Long)</t>
  </si>
  <si>
    <t>Đoàn Thị Mai (T)</t>
  </si>
  <si>
    <t>Nguyễn Thị Nga</t>
  </si>
  <si>
    <t>Đặng Thị Phương Thảo</t>
  </si>
  <si>
    <t>Nguyễn Khắc Thân</t>
  </si>
  <si>
    <t>Lê Minh Châu</t>
  </si>
  <si>
    <t>Phan Thị Minh</t>
  </si>
  <si>
    <t>Mạng Trọng Lục</t>
  </si>
  <si>
    <t>Đoàn Ngọc Tính</t>
  </si>
  <si>
    <t>Nguyễn Văn Thuận</t>
  </si>
  <si>
    <t>Nguyễn Hữu Kha</t>
  </si>
  <si>
    <t>Trần Thái Cường</t>
  </si>
  <si>
    <t>Diên Trác</t>
  </si>
  <si>
    <t>Nguyễn Văn Đăng</t>
  </si>
  <si>
    <t>Phạm Văn Đức (T)</t>
  </si>
  <si>
    <t>Lê Văn Minh (Hoa)</t>
  </si>
  <si>
    <t>Bà Thông</t>
  </si>
  <si>
    <t>Bà Lam Thành</t>
  </si>
  <si>
    <t>Phùng Xuân Thức</t>
  </si>
  <si>
    <t>Lê Đại Lộc</t>
  </si>
  <si>
    <t>Cố Châu</t>
  </si>
  <si>
    <t>Phúc Thành</t>
  </si>
  <si>
    <t xml:space="preserve">Nguyễn Thị Hoàn </t>
  </si>
  <si>
    <t>Bà Kiều Hưng</t>
  </si>
  <si>
    <t>Bà Đạt</t>
  </si>
  <si>
    <t>Bà Ngọc</t>
  </si>
  <si>
    <t>Bà Xuân Thạch</t>
  </si>
  <si>
    <t>Bà Hiên</t>
  </si>
  <si>
    <t>Lê Đức</t>
  </si>
  <si>
    <t>Nguyệt Toản</t>
  </si>
  <si>
    <t>Quyên Cường</t>
  </si>
  <si>
    <t>Trần Thị Long</t>
  </si>
  <si>
    <t>Cao Quyền</t>
  </si>
  <si>
    <t>Nguyễn Thị Nhân</t>
  </si>
  <si>
    <t>Cao Thị Hoa</t>
  </si>
  <si>
    <t>Phan Văn Trí</t>
  </si>
  <si>
    <t>Nguyễn Quyền(Phương)</t>
  </si>
  <si>
    <t>Bà Trí</t>
  </si>
  <si>
    <t>Cao Xuân Nhường</t>
  </si>
  <si>
    <t>Phan Lương</t>
  </si>
  <si>
    <t>Phan Văn Thược</t>
  </si>
  <si>
    <t>Đào Trọng Định</t>
  </si>
  <si>
    <t>Phan Văn Đàn</t>
  </si>
  <si>
    <t xml:space="preserve">Phan Thị Nga </t>
  </si>
  <si>
    <t>Đào Thị Phương</t>
  </si>
  <si>
    <t>Phan Thanh Hữu</t>
  </si>
  <si>
    <t>Nguyễn Tường Chinh</t>
  </si>
  <si>
    <t>Lan Vượng</t>
  </si>
  <si>
    <t>Bùi Dương</t>
  </si>
  <si>
    <t>Trần Thị Bình</t>
  </si>
  <si>
    <t>Thân Thị Tâm</t>
  </si>
  <si>
    <t>Bà Thuỷ Khuyến</t>
  </si>
  <si>
    <t>Lê Thị Khương</t>
  </si>
  <si>
    <t>Phan Hải</t>
  </si>
  <si>
    <t>Hoàng Tính</t>
  </si>
  <si>
    <t>Nguyễn Thị Soa</t>
  </si>
  <si>
    <t>Đào Thục</t>
  </si>
  <si>
    <t>Bà Hồng</t>
  </si>
  <si>
    <t>Nguyễn Cử</t>
  </si>
  <si>
    <t>Phận Đức</t>
  </si>
  <si>
    <t>Bà Long Biên</t>
  </si>
  <si>
    <t>Bà Hòa Q</t>
  </si>
  <si>
    <t>Bà Vỵ</t>
  </si>
  <si>
    <t>Đào Ninh</t>
  </si>
  <si>
    <t>Bình Hoạt</t>
  </si>
  <si>
    <t>Trần Tuất</t>
  </si>
  <si>
    <t>Đoàn Bão</t>
  </si>
  <si>
    <t>Đoàn Hùng (Nhu)</t>
  </si>
  <si>
    <t>Đào Thị Khương</t>
  </si>
  <si>
    <t>Cao Thưởng</t>
  </si>
  <si>
    <t>Cao Thị Hường</t>
  </si>
  <si>
    <t>Lê Văn Khoa</t>
  </si>
  <si>
    <t>Bà Xuân Diệu</t>
  </si>
  <si>
    <t>Nguyễn Thanh Hữu</t>
  </si>
  <si>
    <t>Phan Khương (Cẩn)</t>
  </si>
  <si>
    <t>Đoàn Phương</t>
  </si>
  <si>
    <t>Trần Thị Oanh</t>
  </si>
  <si>
    <t>Đoàn Minh Thư</t>
  </si>
  <si>
    <t xml:space="preserve">Phan Thị Oanh </t>
  </si>
  <si>
    <t>Cố Châu (Mỹ)</t>
  </si>
  <si>
    <t>Phan Thị Lộc (Minh)</t>
  </si>
  <si>
    <t>Nguyễn Thị Niên</t>
  </si>
  <si>
    <t>Đào Thị Tịnh</t>
  </si>
  <si>
    <t>Bùi Thị Kiều</t>
  </si>
  <si>
    <t>Nguyễn Thị Luận (K)</t>
  </si>
  <si>
    <t>Nguyễn Văn Thắng</t>
  </si>
  <si>
    <t>Đào Trọng Xô</t>
  </si>
  <si>
    <t>Đặng Thức (Hanh)</t>
  </si>
  <si>
    <t>Lê Thị Trường</t>
  </si>
  <si>
    <t>Nguyễn Đình Phi</t>
  </si>
  <si>
    <t xml:space="preserve">Nguyễn Thị Huyền </t>
  </si>
  <si>
    <t>Nguyễn Ngọc Danh</t>
  </si>
  <si>
    <t>Nguyễn Thế Cường (Danh)</t>
  </si>
  <si>
    <t>Nguyễn Văn Chương</t>
  </si>
  <si>
    <t>Nguyễn Cường</t>
  </si>
  <si>
    <t xml:space="preserve">Đoàn Thị Cúc </t>
  </si>
  <si>
    <t>Kiều Dương</t>
  </si>
  <si>
    <t>Nguyễn Thị Sương</t>
  </si>
  <si>
    <t>Lê Thị Xuân (Thái)</t>
  </si>
  <si>
    <t>Trần Thế Viện</t>
  </si>
  <si>
    <t>Đào Trọng Hưởng</t>
  </si>
  <si>
    <t>Đoàn Thị Hồng (H)</t>
  </si>
  <si>
    <t>Đoàn Văn Phương</t>
  </si>
  <si>
    <t>Nguyễn Hoàng</t>
  </si>
  <si>
    <t>Đào Tám</t>
  </si>
  <si>
    <t>Nguyễn Thị Lý (Cơ)</t>
  </si>
  <si>
    <t>Nguyễn Văn Câu</t>
  </si>
  <si>
    <t>Đào Trọng Tợi</t>
  </si>
  <si>
    <t>Trần Thị Quế</t>
  </si>
  <si>
    <t>Đoàn Ngọc Trí</t>
  </si>
  <si>
    <t>Phan Thanh Hóa</t>
  </si>
  <si>
    <t>Đoàn Thị Hiền (Thịnh)</t>
  </si>
  <si>
    <t>Kiều Viết Trung</t>
  </si>
  <si>
    <t>Kiều Đình Tiến</t>
  </si>
  <si>
    <t>Tổng Cộng</t>
  </si>
  <si>
    <t>Nguyễn Thị Nữ</t>
  </si>
  <si>
    <t>Trần Văn Thuận</t>
  </si>
  <si>
    <t>Đinh Thị Liên</t>
  </si>
  <si>
    <t>Bùi Xuân Vinh</t>
  </si>
  <si>
    <t>Nguyễn Thị Anh</t>
  </si>
  <si>
    <t>Nguyễn Thị Bảy</t>
  </si>
  <si>
    <t>Bùi Thị Vinh</t>
  </si>
  <si>
    <t>Trần Thị Liên</t>
  </si>
  <si>
    <t>Mai Văn Nam</t>
  </si>
  <si>
    <t>Phan Văn Vỵ</t>
  </si>
  <si>
    <t>Đào Trọng Thịnh</t>
  </si>
  <si>
    <t>Lê Hải Lý</t>
  </si>
  <si>
    <t>Nguyễn Quang Lộc</t>
  </si>
  <si>
    <t>Đậu Xuân Niên</t>
  </si>
  <si>
    <t>Phan Thanh Bình</t>
  </si>
  <si>
    <t>Bùi Đức Cầu</t>
  </si>
  <si>
    <t>Nguyễn Sinh Đồ</t>
  </si>
  <si>
    <t>Nguyễn Minh Giang</t>
  </si>
  <si>
    <t>Bùi Xuân Tiến</t>
  </si>
  <si>
    <t>Bùi Đức Nghiệm</t>
  </si>
  <si>
    <t>Nguyễn Quốc Ngữ</t>
  </si>
  <si>
    <t>Lê Quang Trí</t>
  </si>
  <si>
    <t>Bùi Thị Tam</t>
  </si>
  <si>
    <t>Bùi Xuân Quỳ</t>
  </si>
  <si>
    <t>Đậu Xuân Quý</t>
  </si>
  <si>
    <t>Bùi Quốc Việt</t>
  </si>
  <si>
    <t>Nguyễn Cường Đỉnh</t>
  </si>
  <si>
    <t>Nguyễn Trọng Tùy</t>
  </si>
  <si>
    <t>Kiều Thị Tuyết</t>
  </si>
  <si>
    <t>Đào Thị Lài</t>
  </si>
  <si>
    <t>Bùi Hữu Lực</t>
  </si>
  <si>
    <t>Nguyễn Thị Nghịa</t>
  </si>
  <si>
    <t>Lê Thị Thanh</t>
  </si>
  <si>
    <t>Lê Bá Lý</t>
  </si>
  <si>
    <t>Phan Thị Thinh</t>
  </si>
  <si>
    <t>Cao Đức Khánh</t>
  </si>
  <si>
    <t>Trần Quang Nhị</t>
  </si>
  <si>
    <t>Trần Hữu Thế</t>
  </si>
  <si>
    <t>Nguyễn Khắc Thuận</t>
  </si>
  <si>
    <t>Phan Cánh Cung</t>
  </si>
  <si>
    <t>Nguyễn Văn Tùy</t>
  </si>
  <si>
    <t>Đoàn Văn Đối</t>
  </si>
  <si>
    <t>Trần Hữu Mai</t>
  </si>
  <si>
    <t>Nguyễn Thị Vỵ</t>
  </si>
  <si>
    <t>Bùi Viết Hoàn</t>
  </si>
  <si>
    <t>Nguyễn Thị Thinh</t>
  </si>
  <si>
    <t>Nguyễn Đình Quảng</t>
  </si>
  <si>
    <t>Nguyễn Trọng Minh</t>
  </si>
  <si>
    <t>Phan Thị Huấn</t>
  </si>
  <si>
    <t>Đoàn Thị Long</t>
  </si>
  <si>
    <t>Võ Thị Lành</t>
  </si>
  <si>
    <t>Đào Thị Tuyết</t>
  </si>
  <si>
    <t>Trần Thị Lộc</t>
  </si>
  <si>
    <t>Trần Văn Kỳ</t>
  </si>
  <si>
    <t>Phan Văn Quang</t>
  </si>
  <si>
    <t>Trần Thị Minh</t>
  </si>
  <si>
    <t>Cao Anh Hùng</t>
  </si>
  <si>
    <t>Bùi Thị Hòe</t>
  </si>
  <si>
    <t>Lê Văn Nghĩa</t>
  </si>
  <si>
    <t>Trần Văn Thông</t>
  </si>
  <si>
    <t>Trần Văn Thái</t>
  </si>
  <si>
    <t>Trần Văn Nhiệm</t>
  </si>
  <si>
    <t>Cao Xuân Việt</t>
  </si>
  <si>
    <t>Nguyễn Văn Hùng</t>
  </si>
  <si>
    <t xml:space="preserve"> Mai Thị Ninh</t>
  </si>
  <si>
    <t>Bùi Xuân Thận</t>
  </si>
  <si>
    <t>Kiều Thị Hiền</t>
  </si>
  <si>
    <t>Nguyễn Thị Vinh</t>
  </si>
  <si>
    <t>Trần Đình Thọ</t>
  </si>
  <si>
    <t>Trần Văn Tiến</t>
  </si>
  <si>
    <t>Lê Đức Tính</t>
  </si>
  <si>
    <t>Đặng Thái Hòa</t>
  </si>
  <si>
    <t>Trần Văn Khanh</t>
  </si>
  <si>
    <t>Phan Kim Đệ</t>
  </si>
  <si>
    <t>Bùi Thị Cử</t>
  </si>
  <si>
    <t>Nguyễn Thị Lài</t>
  </si>
  <si>
    <t>Nguyễn Văn Khoa</t>
  </si>
  <si>
    <t>Nguyễn Đình Thế</t>
  </si>
  <si>
    <t>Trần Văn Bình</t>
  </si>
  <si>
    <t>Trần Văn Hạnh</t>
  </si>
  <si>
    <t>Bùi Thị Hảo</t>
  </si>
  <si>
    <t>Nguyễn Văn Hiển</t>
  </si>
  <si>
    <t>Đinh Thị Nguyệt</t>
  </si>
  <si>
    <t>Đoàn Văn Khôi</t>
  </si>
  <si>
    <t>Đặng Thị Chắt</t>
  </si>
  <si>
    <t>Cao Thị Đường</t>
  </si>
  <si>
    <t>Cao Xuân Dũng</t>
  </si>
  <si>
    <t>Nguyễn Văn Song</t>
  </si>
  <si>
    <t>Trần Kim Đường</t>
  </si>
  <si>
    <t>Nguyễn Văn Đính</t>
  </si>
  <si>
    <t>Trần Văn Tường</t>
  </si>
  <si>
    <t>Trần Văn Trường</t>
  </si>
  <si>
    <t>Cao Trọng Tính</t>
  </si>
  <si>
    <t>Cao Trọng Tình</t>
  </si>
  <si>
    <t>Phan Văn Trị</t>
  </si>
  <si>
    <t>Phan Thị Viên</t>
  </si>
  <si>
    <t>Lê Bá Thuyết</t>
  </si>
  <si>
    <t>Nguyễn Thị Phương</t>
  </si>
  <si>
    <t>Đinh Văn Minh</t>
  </si>
  <si>
    <t>Lê Thanh Tâm</t>
  </si>
  <si>
    <t>Bùi Thanh Tuấn</t>
  </si>
  <si>
    <t>Trần Thị Nhung</t>
  </si>
  <si>
    <t>Lê Thanh Tân</t>
  </si>
  <si>
    <t>Trần Minh Chiến</t>
  </si>
  <si>
    <t>Phan Thanh Đô</t>
  </si>
  <si>
    <t>Trần Thị Cảnh</t>
  </si>
  <si>
    <t>Trần Thị Chiến</t>
  </si>
  <si>
    <t>Nguyễn Thị Kim</t>
  </si>
  <si>
    <t>Nguyễn Văn Hóa</t>
  </si>
  <si>
    <t>Nguyễn Đức Minh</t>
  </si>
  <si>
    <t>Trần Thị Lan</t>
  </si>
  <si>
    <t>Trần Thị Tú</t>
  </si>
  <si>
    <t>Cao Thị Tuyết</t>
  </si>
  <si>
    <t>Đào Thị Loan</t>
  </si>
  <si>
    <t>Đào Văn Nghi</t>
  </si>
  <si>
    <t>Lê Đức Cảm</t>
  </si>
  <si>
    <t>Nguyễn Khắc Thảo</t>
  </si>
  <si>
    <t>Bùi Thanh Chương</t>
  </si>
  <si>
    <t>Bùi Thị Quế</t>
  </si>
  <si>
    <t>Nguyễn Thị Hạnh</t>
  </si>
  <si>
    <t>Trần Hữu Đức</t>
  </si>
  <si>
    <t>Đinh Văn Huân</t>
  </si>
  <si>
    <t>Mai văn  Định</t>
  </si>
  <si>
    <t>Phan Văn Nghị</t>
  </si>
  <si>
    <t>Phan Văn Quyền</t>
  </si>
  <si>
    <t>Phan Tiến Trì</t>
  </si>
  <si>
    <t>Cao Xuân Linh</t>
  </si>
  <si>
    <t>Phan Thị Hoa</t>
  </si>
  <si>
    <t>Phan Thị Lộc</t>
  </si>
  <si>
    <t>Cao Đình Hảo</t>
  </si>
  <si>
    <t>Cao Văn Thanh</t>
  </si>
  <si>
    <t>Cao Thị Lý</t>
  </si>
  <si>
    <t>Cao Văn Lành</t>
  </si>
  <si>
    <t>Bùi Xuân Lô</t>
  </si>
  <si>
    <t>Lê Thị Phúc</t>
  </si>
  <si>
    <t>Đậu Xuân Viên</t>
  </si>
  <si>
    <t>Trần Thị Lục</t>
  </si>
  <si>
    <t>Nguyễn Khắc Lương</t>
  </si>
  <si>
    <t>Bùi Thị Liên</t>
  </si>
  <si>
    <t>Nguyễn Văn Quán</t>
  </si>
  <si>
    <t>Trần Văn Nhung</t>
  </si>
  <si>
    <t>Trần Thị Thịnh</t>
  </si>
  <si>
    <t>Đào Thị Thư</t>
  </si>
  <si>
    <t>Bùi Sỹ Yên</t>
  </si>
  <si>
    <t>Bùi Xuân Cải</t>
  </si>
  <si>
    <t>Bùi Thị Long</t>
  </si>
  <si>
    <t>Bùi Xuân Cầu</t>
  </si>
  <si>
    <t>Bùi Xuân Phúc</t>
  </si>
  <si>
    <t>Đoàn Văn Thuận</t>
  </si>
  <si>
    <t>Lê Huệ</t>
  </si>
  <si>
    <t>Trần Thị Niêm</t>
  </si>
  <si>
    <t>Bùi Xuân Giang</t>
  </si>
  <si>
    <t>Đoàn Văn Diện</t>
  </si>
  <si>
    <t>Nguyễn Văn Thông</t>
  </si>
  <si>
    <t>Đoàn Văn Sỹ</t>
  </si>
  <si>
    <t>Nguyễn Văn Quang</t>
  </si>
  <si>
    <t>Trần Văn Cường</t>
  </si>
  <si>
    <t>Đặng Thị Hoa</t>
  </si>
  <si>
    <t>Võ Thị Thơm</t>
  </si>
  <si>
    <t>Đặng Thị Lam</t>
  </si>
  <si>
    <t>Trần Thị Xuân</t>
  </si>
  <si>
    <t>Đoàn Văn Lam</t>
  </si>
  <si>
    <t>Trần Đình Tùng</t>
  </si>
  <si>
    <t>Trần Thị Loan</t>
  </si>
  <si>
    <t>Nguyễn Thị Quy</t>
  </si>
  <si>
    <t>Trần Thị Vị</t>
  </si>
  <si>
    <t>Cao Thị Sương</t>
  </si>
  <si>
    <t>Đào Văn Sáng</t>
  </si>
  <si>
    <t>Võ Thị Thắm</t>
  </si>
  <si>
    <t>Kiều Thị Hợi</t>
  </si>
  <si>
    <t>Trần Văn Thám</t>
  </si>
  <si>
    <t>Bùi Thị Bình</t>
  </si>
  <si>
    <t>Nguyễn Thị Chương</t>
  </si>
  <si>
    <t>Đoàn Thị Hòa</t>
  </si>
  <si>
    <t>Lê Thị Thanh Hồng</t>
  </si>
  <si>
    <t>Nguyễn Thị Nhiên</t>
  </si>
  <si>
    <t>Trần Minh Chí</t>
  </si>
  <si>
    <t>Nguyễn Ngọc Hoàn</t>
  </si>
  <si>
    <t>Nguyễn Văn Tam</t>
  </si>
  <si>
    <t>Phan Văn Sơn</t>
  </si>
  <si>
    <t>Phan Bùi Lâm</t>
  </si>
  <si>
    <t>Phan Văn Cường</t>
  </si>
  <si>
    <t>Phan Thanh Hồng</t>
  </si>
  <si>
    <t>Phan Văn Vinh</t>
  </si>
  <si>
    <t>Lê Tá Lương</t>
  </si>
  <si>
    <t>Đoàn Thị Tuyết</t>
  </si>
  <si>
    <t>Bùi Thị Huệ</t>
  </si>
  <si>
    <t>Phan Thanh Đường</t>
  </si>
  <si>
    <t>Sử Thị Quyên</t>
  </si>
  <si>
    <t>Võ Thị Tình</t>
  </si>
  <si>
    <t>Phan Văn Khoán</t>
  </si>
  <si>
    <t>Võ Thị Tâm</t>
  </si>
  <si>
    <t>Phan Thị Dần</t>
  </si>
  <si>
    <t>Phan Thị Bích</t>
  </si>
  <si>
    <t>Đinh Hải Vân</t>
  </si>
  <si>
    <t>Nguyễn Quang Tuần</t>
  </si>
  <si>
    <t>Đinh Thị Dung</t>
  </si>
  <si>
    <t>Nguyễn Thị Lam</t>
  </si>
  <si>
    <t>Bùi Thị Nam</t>
  </si>
  <si>
    <t>Hoàng Thị Yên</t>
  </si>
  <si>
    <t>Đậu Văn Hưởng</t>
  </si>
  <si>
    <t>Lê Thị Minh</t>
  </si>
  <si>
    <t>Lê Xuân Vương</t>
  </si>
  <si>
    <t>Phan Văn Tính</t>
  </si>
  <si>
    <t>Hồ Thị Lan</t>
  </si>
  <si>
    <t>Lê Văn Tỉnh</t>
  </si>
  <si>
    <t>Nguyễn Khắc Thận</t>
  </si>
  <si>
    <t>Nguyễn Ngọc Nhung</t>
  </si>
  <si>
    <t>Nguyễn Viết Thắng</t>
  </si>
  <si>
    <t>Trần Thị Yên</t>
  </si>
  <si>
    <t>Phạm Thị Phương</t>
  </si>
  <si>
    <t>Trần Văn Tài</t>
  </si>
  <si>
    <t>Cao Thị Nhung</t>
  </si>
  <si>
    <t>Nguyễn Thị Kỳ</t>
  </si>
  <si>
    <t>Phạm Trường Sơn</t>
  </si>
  <si>
    <t>Kiều Hồng Nam</t>
  </si>
  <si>
    <t>Trần Thị Hiền</t>
  </si>
  <si>
    <t>Dương Thị Thương</t>
  </si>
  <si>
    <t>Phạm Văn Hùng</t>
  </si>
  <si>
    <t>Nguyễn Viết Hoàng</t>
  </si>
  <si>
    <t>Phạm Khắc Lệ</t>
  </si>
  <si>
    <t>Dương Thị phương</t>
  </si>
  <si>
    <t>Nguyễn Thị Trúc</t>
  </si>
  <si>
    <t>Nguyễn Thị Thu</t>
  </si>
  <si>
    <t>Nguyễn Thị Khai</t>
  </si>
  <si>
    <t>Nguyễn Thị Quyết</t>
  </si>
  <si>
    <t>Nguyễn Thị Thúy Hồng</t>
  </si>
  <si>
    <t>Cao Thị Hồng Hợi</t>
  </si>
  <si>
    <t>Nguyễn Thị Đông</t>
  </si>
  <si>
    <t>Phạm Thị Oanh</t>
  </si>
  <si>
    <t>Nguyễn Khắc Hà</t>
  </si>
  <si>
    <t>Dương Đức Tùng</t>
  </si>
  <si>
    <t>Nguyễn Văn Oánh</t>
  </si>
  <si>
    <t>Nguyễn Thị Lan</t>
  </si>
  <si>
    <t>Phan Thị Hưởng</t>
  </si>
  <si>
    <t>Nguyễn Văn Tâm</t>
  </si>
  <si>
    <t>Phạm Hồng Quý</t>
  </si>
  <si>
    <t>Dương Thị Cát</t>
  </si>
  <si>
    <t>Đường Mạnh Hùng</t>
  </si>
  <si>
    <t>Nguyễn Xuân Sinh</t>
  </si>
  <si>
    <t>Nguyễn Xuân Thắm</t>
  </si>
  <si>
    <t>Lê Quang Trung</t>
  </si>
  <si>
    <t>Đoàn Văn Nhạ</t>
  </si>
  <si>
    <t>Nguyễn Tiến Việt</t>
  </si>
  <si>
    <t>Nguyễn Đình Ngọc</t>
  </si>
  <si>
    <t>Lê Đức Lợi</t>
  </si>
  <si>
    <t>Kiều Anh Sơn</t>
  </si>
  <si>
    <t>Nguyễn Xuân Đại</t>
  </si>
  <si>
    <t>Nguyễn Văn Bình</t>
  </si>
  <si>
    <t>Đường Văn Cường</t>
  </si>
  <si>
    <t>Nguyễn Văn Hòa</t>
  </si>
  <si>
    <t>Nguyễn Văn Mạnh</t>
  </si>
  <si>
    <t>Dương Thị Điệp</t>
  </si>
  <si>
    <t>Cao Xuân Lĩnh</t>
  </si>
  <si>
    <t>Kiều Đình Báu</t>
  </si>
  <si>
    <t>Hoàng Hải Ngọc</t>
  </si>
  <si>
    <t>Nguyễn Văn Viên</t>
  </si>
  <si>
    <t>Nguyễn Xuân Lâm</t>
  </si>
  <si>
    <t>Nguyễn Quý Chự</t>
  </si>
  <si>
    <t xml:space="preserve">Kiều Hồng Hà </t>
  </si>
  <si>
    <t>Kiều Hồng Sơn</t>
  </si>
  <si>
    <t>Nguyễn Tiến Đức</t>
  </si>
  <si>
    <t>Nguyễn Tiến Thọ</t>
  </si>
  <si>
    <t>Lê Thị Nhâm</t>
  </si>
  <si>
    <t>Nguyễn Xuân Hùng</t>
  </si>
  <si>
    <t>Nguyễn Tiến Dũng</t>
  </si>
  <si>
    <t>Nguyễn Văn Thăng</t>
  </si>
  <si>
    <t>Hoàng Thị Xuân</t>
  </si>
  <si>
    <t>Nguyễn Quý Chữ</t>
  </si>
  <si>
    <t>Nguyễn Thị Nguyệt</t>
  </si>
  <si>
    <t>Nguyễn Văn Hiệp</t>
  </si>
  <si>
    <t>Sử Thị Minh Hồng</t>
  </si>
  <si>
    <t>Trần Đình Thuận</t>
  </si>
  <si>
    <t>Bà Hồng Nhơn</t>
  </si>
  <si>
    <t>Thủy Nhượng</t>
  </si>
  <si>
    <t>Ông Vịnh Việt</t>
  </si>
  <si>
    <t>Oanh Thân</t>
  </si>
  <si>
    <t>Ông Bản</t>
  </si>
  <si>
    <t>Anh Thiệu</t>
  </si>
  <si>
    <t>Anh Trung Bé</t>
  </si>
  <si>
    <t>Ông Bình Lộc</t>
  </si>
  <si>
    <t>Ông Đồng Nhị</t>
  </si>
  <si>
    <t>Ông Thái</t>
  </si>
  <si>
    <t>Thư Bảo</t>
  </si>
  <si>
    <t>Anh Lợi Điểm</t>
  </si>
  <si>
    <t>Sử Hoàng Danh</t>
  </si>
  <si>
    <t>Hoàng Văn Khoa</t>
  </si>
  <si>
    <t>Ông Thống Nga</t>
  </si>
  <si>
    <t>O lan Dương</t>
  </si>
  <si>
    <t>Chị Hồng Hằng</t>
  </si>
  <si>
    <t>Hòa Hiếu</t>
  </si>
  <si>
    <t>Hoa Hợp</t>
  </si>
  <si>
    <t>Thắng Thủy</t>
  </si>
  <si>
    <t>Ông Hồ</t>
  </si>
  <si>
    <t>Quyên Vân</t>
  </si>
  <si>
    <t>Anh Tiến Hồng</t>
  </si>
  <si>
    <t>Chị Tâm Ngọc</t>
  </si>
  <si>
    <t>Ông Chương</t>
  </si>
  <si>
    <t>Chị Liệu Thích</t>
  </si>
  <si>
    <t>Ông Tần</t>
  </si>
  <si>
    <t>Chị Việt Tương</t>
  </si>
  <si>
    <t>Chị Hoa Ý</t>
  </si>
  <si>
    <t>Chị Hạnh Phú</t>
  </si>
  <si>
    <t>Ông Việt Thanh</t>
  </si>
  <si>
    <t>Chị Thi Phác</t>
  </si>
  <si>
    <t>Ông Mai Hoa</t>
  </si>
  <si>
    <t>Ông Tam</t>
  </si>
  <si>
    <t>Chị Tâm Cảnh</t>
  </si>
  <si>
    <t>Ông Phi</t>
  </si>
  <si>
    <t>Bà Hường Đường</t>
  </si>
  <si>
    <t>Chị Vinh Tuấn</t>
  </si>
  <si>
    <t>Chị Tiến Hựu</t>
  </si>
  <si>
    <t>Chương Duyến</t>
  </si>
  <si>
    <t>Chị Xuân Huy</t>
  </si>
  <si>
    <t>Chị Liệu Biên</t>
  </si>
  <si>
    <t>Ông Châu Hương</t>
  </si>
  <si>
    <t>Chị Hoan Châu</t>
  </si>
  <si>
    <t>Chị Hằng Đương</t>
  </si>
  <si>
    <t>Chị Tịnh Quang</t>
  </si>
  <si>
    <t>Bà Nguyệt Ngụ</t>
  </si>
  <si>
    <t>Ông Lý</t>
  </si>
  <si>
    <t>Anh Thuật</t>
  </si>
  <si>
    <t>Ông Linh Loan</t>
  </si>
  <si>
    <t>Anh Kỷ</t>
  </si>
  <si>
    <t>Chị Hoa Phúc</t>
  </si>
  <si>
    <t>Bà Phấn Giảng</t>
  </si>
  <si>
    <t>Bà Tâm phúc</t>
  </si>
  <si>
    <t>Chị Phong Nhụy</t>
  </si>
  <si>
    <t>Tuyết Luận</t>
  </si>
  <si>
    <t>Ông Luận nhụy</t>
  </si>
  <si>
    <t>Bà Hường Sum</t>
  </si>
  <si>
    <t>Chị Vịnh Mậu</t>
  </si>
  <si>
    <t>Chị Yên Thành</t>
  </si>
  <si>
    <t>Chị Định Ban</t>
  </si>
  <si>
    <t>Bà Chiến Kiệm</t>
  </si>
  <si>
    <t>Chị Mùi Bảo</t>
  </si>
  <si>
    <t>Chị Thư Hùng</t>
  </si>
  <si>
    <t>Chị Vinh Trường</t>
  </si>
  <si>
    <t>Bông Tuần</t>
  </si>
  <si>
    <t>Ông Đức</t>
  </si>
  <si>
    <t>Ông Lâm Như</t>
  </si>
  <si>
    <t>Bà Nghĩa Hảo</t>
  </si>
  <si>
    <t>Bà Hiếu</t>
  </si>
  <si>
    <t>Chị Thơ đường</t>
  </si>
  <si>
    <t>Bà Ngọc Loan</t>
  </si>
  <si>
    <t>Chị Thuấn Thạch</t>
  </si>
  <si>
    <t>Ông Chung</t>
  </si>
  <si>
    <t>Chị Hồng Thống</t>
  </si>
  <si>
    <t>Thành Trọng</t>
  </si>
  <si>
    <t>Hồng Thành</t>
  </si>
  <si>
    <t>Chị Cúc Giáp</t>
  </si>
  <si>
    <t>Chị Thảo Đam</t>
  </si>
  <si>
    <t>Anh Phước</t>
  </si>
  <si>
    <t>Nhung Thông</t>
  </si>
  <si>
    <t>Bà Kết</t>
  </si>
  <si>
    <t>Linh Hinh</t>
  </si>
  <si>
    <t>Anh Giáo</t>
  </si>
  <si>
    <t>Anh Thành Tờ</t>
  </si>
  <si>
    <t>Anh Khôi</t>
  </si>
  <si>
    <t>Chị Thanh Thắng</t>
  </si>
  <si>
    <t>Ông Đức Mùi</t>
  </si>
  <si>
    <t>Bà Hồng Hùng</t>
  </si>
  <si>
    <t>Bà Dương Lâm</t>
  </si>
  <si>
    <t>Hưng Tiệp</t>
  </si>
  <si>
    <t>Anh Hùng</t>
  </si>
  <si>
    <t>Chị Thanh Thịnh</t>
  </si>
  <si>
    <t>Chị Thủy Tam</t>
  </si>
  <si>
    <t>Bà Hoa Tiếp</t>
  </si>
  <si>
    <t>Chị Mỹ</t>
  </si>
  <si>
    <t>Chị Hà Sỹ</t>
  </si>
  <si>
    <t>Bà Phấn Minh</t>
  </si>
  <si>
    <t>Ông Thụ</t>
  </si>
  <si>
    <t>Bà Hoàn Trung</t>
  </si>
  <si>
    <t>Bà Tứ H</t>
  </si>
  <si>
    <t>Bà Xanh</t>
  </si>
  <si>
    <t>Bà Kim</t>
  </si>
  <si>
    <t>O Hóa Huế</t>
  </si>
  <si>
    <t>Ông Thể</t>
  </si>
  <si>
    <t>Anh Hùng Hường</t>
  </si>
  <si>
    <t>Chị Vy cương</t>
  </si>
  <si>
    <t>Bà Mai</t>
  </si>
  <si>
    <t>Ông Mai Vinh</t>
  </si>
  <si>
    <t>Chị Hồng P</t>
  </si>
  <si>
    <t>Chị Tích đương</t>
  </si>
  <si>
    <t>Ông Lam</t>
  </si>
  <si>
    <t>Ông Ngụ</t>
  </si>
  <si>
    <t>Ông Trung tâm</t>
  </si>
  <si>
    <t>Nguyễn Thế Kỷ ( Hạnh)</t>
  </si>
  <si>
    <t>Nguyễn Văn Toàn ( Oanh)</t>
  </si>
  <si>
    <t>Lê Minh Đức ( Thọ)</t>
  </si>
  <si>
    <t>Nguyễn Thị Hòa ( Tài)</t>
  </si>
  <si>
    <t>Lê Văn Minh ( Lan)</t>
  </si>
  <si>
    <t>Lê Văn Thắng ( Tuyết)</t>
  </si>
  <si>
    <t>Nguyễn Ngọc Hiểu ( Tùng)</t>
  </si>
  <si>
    <t>Trương Thị Lan</t>
  </si>
  <si>
    <t>Lê Thị Song (Hòa)</t>
  </si>
  <si>
    <t>Cao Xuân Linh ( Thanh)</t>
  </si>
  <si>
    <t>Nguyễn Thị Xoan ( Thành)</t>
  </si>
  <si>
    <t>Nguyễn Khắc Lợi ( Minh)</t>
  </si>
  <si>
    <t>Nguyễn Văn Quyền ( Lam)</t>
  </si>
  <si>
    <t>Kiều Đình Thiện ( vinh)</t>
  </si>
  <si>
    <t>Cao Thị Miên</t>
  </si>
  <si>
    <t>Trần Ngọc Sính ( Lý)</t>
  </si>
  <si>
    <t>Nguyễn Ngọc Hiếu ( Phương)</t>
  </si>
  <si>
    <t>Nguyễn Hồng Quang</t>
  </si>
  <si>
    <t>Nguyễn Quang Vinh</t>
  </si>
  <si>
    <t>Trần Văn Hoàn ( Trúc)</t>
  </si>
  <si>
    <t>Nguyễn Khắc Thành  ( Hường)</t>
  </si>
  <si>
    <t>Nguyễn Thị Oanh</t>
  </si>
  <si>
    <t>Trần Văn Sơn</t>
  </si>
  <si>
    <t>Phan Thị Hạnh ( PN)</t>
  </si>
  <si>
    <t xml:space="preserve">Cao Đức Trọng </t>
  </si>
  <si>
    <t>Lê Đình Khánh ( Khanh)</t>
  </si>
  <si>
    <t>Kiều Đình Vinh ( Thu)</t>
  </si>
  <si>
    <t>Nguyễn Thị Minh ( Thống)</t>
  </si>
  <si>
    <t>Nguyễn Xuân Tuyển ( Thành)</t>
  </si>
  <si>
    <t>Nguyễn Văn Quýnh</t>
  </si>
  <si>
    <t>Bùi Thị Quyên ( Tùng)</t>
  </si>
  <si>
    <t>Lê Đức Thuận</t>
  </si>
  <si>
    <t>Nguyễn Thị Liễu  ( nam)</t>
  </si>
  <si>
    <t>Kiều Thị Hồng ( Đạc)</t>
  </si>
  <si>
    <t>Trần Đức Tình</t>
  </si>
  <si>
    <t>Hoàng Đình Ninh ( Tam)</t>
  </si>
  <si>
    <t>Nguyễn Xuân Thường ( Vân)</t>
  </si>
  <si>
    <t>Nguyễn Thị Quang</t>
  </si>
  <si>
    <t>Nguyễn Hữu Trí</t>
  </si>
  <si>
    <t>Kiều Đình Liêm  ( Giang)</t>
  </si>
  <si>
    <t>Lê Thị Nhiệm</t>
  </si>
  <si>
    <t>Nguyễn Thị Hiên ( Quý)</t>
  </si>
  <si>
    <t>Hoàng Thị Lương ( Tiềm)</t>
  </si>
  <si>
    <t>Hoàng Thị Lương  ( Cầu)</t>
  </si>
  <si>
    <t>Nguyễn Ngọc Hiếu</t>
  </si>
  <si>
    <t>Nguyễn Văn Hiền ( Nga)</t>
  </si>
  <si>
    <t>Nguyễn Khắc Hạnh ( Đang)</t>
  </si>
  <si>
    <t>Nguyễn Xuân Hường ( lan)</t>
  </si>
  <si>
    <t>Nguyễn Văn Lộc ( Lài)</t>
  </si>
  <si>
    <t>Nguyễn Xuân Thường ( Hảo)</t>
  </si>
  <si>
    <t>Nguyễn Thị Hồng Hải</t>
  </si>
  <si>
    <t>Nguyễn Thị Nhàn ( Linh)</t>
  </si>
  <si>
    <t>Lâm Ngọc Hồng ( Oanh)</t>
  </si>
  <si>
    <t>Nguyễn Thị Ngọc Lan</t>
  </si>
  <si>
    <t>Nguyễn Công Liên</t>
  </si>
  <si>
    <t>Nguyễn Thị Minh Tâm</t>
  </si>
  <si>
    <t>Trần Đăng Hiệp</t>
  </si>
  <si>
    <t>Kiều Minh Hùng</t>
  </si>
  <si>
    <t>Phùng Thị Thu</t>
  </si>
  <si>
    <t>Nguyễn Ngọc Hướng</t>
  </si>
  <si>
    <t>Nguyễn Viết Học</t>
  </si>
  <si>
    <t>Nguyễn Tiến Mậu</t>
  </si>
  <si>
    <t>Phan Thị Xuân</t>
  </si>
  <si>
    <t>Trần Thị Liệu</t>
  </si>
  <si>
    <t>Trần Thị Châu</t>
  </si>
  <si>
    <t>Đặng Thị Bông</t>
  </si>
  <si>
    <t>Nguyễn Văn Nhân</t>
  </si>
  <si>
    <t>Nguyễn Ngọc Mạnh</t>
  </si>
  <si>
    <t>Lê Văn Quý</t>
  </si>
  <si>
    <t>Nguyễn Minh Tấn</t>
  </si>
  <si>
    <t>Trần Đăng Hồng</t>
  </si>
  <si>
    <t>Nguyễn Cao Thành</t>
  </si>
  <si>
    <t>Nguyễn Ngọc Chung</t>
  </si>
  <si>
    <t>Lê Thị Loan</t>
  </si>
  <si>
    <t>Nguyễn Cao Đề</t>
  </si>
  <si>
    <t>Kiều Đình Trương</t>
  </si>
  <si>
    <t>Hoàng Thị Lý</t>
  </si>
  <si>
    <t>Trần Thị Phúc</t>
  </si>
  <si>
    <t>Nguyễn Thị Lịch</t>
  </si>
  <si>
    <t>Trần Thị Hòa ( Tùng)</t>
  </si>
  <si>
    <t>Kiều Đình Nhân</t>
  </si>
  <si>
    <t>Nguyễn Thị Tùng</t>
  </si>
  <si>
    <t>Nguyễn Thị Như</t>
  </si>
  <si>
    <t>Nguyễn Thị Thiêm</t>
  </si>
  <si>
    <t>Kiều Thị Hòa ( Thành)</t>
  </si>
  <si>
    <t>Nguyễn Xuân Oanh</t>
  </si>
  <si>
    <t>Nguyễn Xuân Khoán</t>
  </si>
  <si>
    <t>Lê Thị Liệu</t>
  </si>
  <si>
    <t>Phạm Thị Hương</t>
  </si>
  <si>
    <t>Lê Huy Hợp</t>
  </si>
  <si>
    <t>Lê Đình Sâm</t>
  </si>
  <si>
    <t>Kiều Đình Tiềm</t>
  </si>
  <si>
    <t>Đinh Sỹ Nhiệm</t>
  </si>
  <si>
    <t>Phan Văn Lịnh</t>
  </si>
  <si>
    <t>Nguyễn Đình Kỷ</t>
  </si>
  <si>
    <t>Phan Văn Thống</t>
  </si>
  <si>
    <t>Đào Văn Giang</t>
  </si>
  <si>
    <t>Lê Thị Diên ( cường)</t>
  </si>
  <si>
    <t>Phạm Quang Hùng</t>
  </si>
  <si>
    <t>Hoàng Xuân Bình</t>
  </si>
  <si>
    <t>Phan Thị Tình</t>
  </si>
  <si>
    <t>Hoàng Văn Thắng</t>
  </si>
  <si>
    <t>Hoàng Thị Hóa</t>
  </si>
  <si>
    <t>Phan Đình Hòa</t>
  </si>
  <si>
    <t>Phan Thị Lê</t>
  </si>
  <si>
    <t>Lê Thị Long</t>
  </si>
  <si>
    <t>Đậu Bá Thân</t>
  </si>
  <si>
    <t>Phan Thị Kỳ</t>
  </si>
  <si>
    <t>Phan Đình Chiến</t>
  </si>
  <si>
    <t>Phan Văn Sự</t>
  </si>
  <si>
    <t>Phan Văn Hàn</t>
  </si>
  <si>
    <t>Phan Thị Trí</t>
  </si>
  <si>
    <t>Phan Đình Hoàn</t>
  </si>
  <si>
    <t>Phan Văn Thanh</t>
  </si>
  <si>
    <t>Phan Đình Long</t>
  </si>
  <si>
    <t>Phan Đình Đạo</t>
  </si>
  <si>
    <t>Phan Đình Thứ</t>
  </si>
  <si>
    <t>Phan Công Đức</t>
  </si>
  <si>
    <t>Phan Đình Quê</t>
  </si>
  <si>
    <t>Hoàng Văn Thanh</t>
  </si>
  <si>
    <t>Hoàng Văn Chiến</t>
  </si>
  <si>
    <t>Nguyễn Thị Đào</t>
  </si>
  <si>
    <t>Hoàng Văn Kiên</t>
  </si>
  <si>
    <t>Đậu Thị Luật</t>
  </si>
  <si>
    <t>Nguyễn Xuân Thúc</t>
  </si>
  <si>
    <t>Võ Văn Tiếp</t>
  </si>
  <si>
    <t>Võ Tá Hà</t>
  </si>
  <si>
    <t>Phan Thị Hà</t>
  </si>
  <si>
    <t>Đồng Ngọc Yên</t>
  </si>
  <si>
    <t>Nguyễn Minh Châu</t>
  </si>
  <si>
    <t>Trần Xuân Hòa</t>
  </si>
  <si>
    <t>Phan Công Sỹ</t>
  </si>
  <si>
    <t>Nguyễn Trọng Thông</t>
  </si>
  <si>
    <t>Phan Đình Đạt</t>
  </si>
  <si>
    <t>Phan Văn Thịnh</t>
  </si>
  <si>
    <t>Trần Văn Thân</t>
  </si>
  <si>
    <t>Phan Đình Thắng</t>
  </si>
  <si>
    <t>Nguyễn Viết Dương</t>
  </si>
  <si>
    <t>Lưu Thị Tuyết</t>
  </si>
  <si>
    <t>Nguyễn Viết Giáp</t>
  </si>
  <si>
    <t>Bùi Thị Thìn</t>
  </si>
  <si>
    <t>Đậu Thị Hoàn</t>
  </si>
  <si>
    <t>Mạnh Thị Hợi</t>
  </si>
  <si>
    <t>Trần Thị Ngân</t>
  </si>
  <si>
    <t>Phan Thị Thu</t>
  </si>
  <si>
    <t>Phan Thị Vân</t>
  </si>
  <si>
    <t>Lê Văn Lợi</t>
  </si>
  <si>
    <t>Nguyễn Xuân Minh</t>
  </si>
  <si>
    <t>Phan Thị Cúc</t>
  </si>
  <si>
    <t>Đồng Ngọc Hưng</t>
  </si>
  <si>
    <t>Võ Thị Dung</t>
  </si>
  <si>
    <t>Phan Công Sáng</t>
  </si>
  <si>
    <t>Phan Thị An</t>
  </si>
  <si>
    <t>Phan Đình Tuất</t>
  </si>
  <si>
    <t>Phan Văn Dân</t>
  </si>
  <si>
    <t>Nguyễn Thị Tám</t>
  </si>
  <si>
    <t>Nguyễn Thị Lộc</t>
  </si>
  <si>
    <t>Phan Văn Viết</t>
  </si>
  <si>
    <t>Phan Huy Hội</t>
  </si>
  <si>
    <t>Phan Đình Sương</t>
  </si>
  <si>
    <t>Phan Đình Khuyên</t>
  </si>
  <si>
    <t>Bùi Thị Loan</t>
  </si>
  <si>
    <t>Đặng Thị Vinh</t>
  </si>
  <si>
    <t>Nguyễn Thị Linh</t>
  </si>
  <si>
    <t>Phan Thị Phong</t>
  </si>
  <si>
    <t>Phan Thị Bình</t>
  </si>
  <si>
    <t>Phan Văn Chữ</t>
  </si>
  <si>
    <t>Phùng Thị Phương</t>
  </si>
  <si>
    <t>Bùi Thị Lành</t>
  </si>
  <si>
    <t>Phan Văn Lục</t>
  </si>
  <si>
    <t>Phan Thị Hương</t>
  </si>
  <si>
    <t>Phan Đăng Dũng</t>
  </si>
  <si>
    <t>Lê Văn Phúc</t>
  </si>
  <si>
    <t>Bùi Xuân Quang</t>
  </si>
  <si>
    <t>Đồng Ngọc Nam</t>
  </si>
  <si>
    <t>Nguyễn Thị Hiển</t>
  </si>
  <si>
    <t>Đoàn Thị Liên</t>
  </si>
  <si>
    <t>Phan Đăng Pháp</t>
  </si>
  <si>
    <t>Phan Đình Lập</t>
  </si>
  <si>
    <t>Nguyễn Khoa Lương</t>
  </si>
  <si>
    <t>Phan Thị Thủy</t>
  </si>
  <si>
    <t>Phan Thị Đề</t>
  </si>
  <si>
    <t>Trần Minh Thành</t>
  </si>
  <si>
    <t>Trần Minh Tuấn</t>
  </si>
  <si>
    <t>Trần Minh Trang</t>
  </si>
  <si>
    <t>Trần Thị Thục</t>
  </si>
  <si>
    <t>Trần Thị Thủy</t>
  </si>
  <si>
    <t>Đồng Ngọc Hải</t>
  </si>
  <si>
    <t>Nguyễn Viết Hùng</t>
  </si>
  <si>
    <t>Lê Xuân Lịch</t>
  </si>
  <si>
    <t>Nguyễn Viết Sâm</t>
  </si>
  <si>
    <t>Phan Thị Hường</t>
  </si>
  <si>
    <t>Phan Đình Thái</t>
  </si>
  <si>
    <t>Đồng Thị Hạnh</t>
  </si>
  <si>
    <t>Phan Đình Lường</t>
  </si>
  <si>
    <t>Nguyễn Thị Dung ( Tiến)</t>
  </si>
  <si>
    <t>Bà Khương Hường</t>
  </si>
  <si>
    <t>Bà Cúc Liêm</t>
  </si>
  <si>
    <t>Ông Lê Đạt</t>
  </si>
  <si>
    <t>Chị Hường Thương</t>
  </si>
  <si>
    <t>Bà Hòa Thụ</t>
  </si>
  <si>
    <t>Chị Phương Tài</t>
  </si>
  <si>
    <t>Bà Dũng Khang</t>
  </si>
  <si>
    <t>Bà Thái Minh</t>
  </si>
  <si>
    <t>O Phong</t>
  </si>
  <si>
    <t>Bà Hà Cư</t>
  </si>
  <si>
    <t>Ông Lê Phúc</t>
  </si>
  <si>
    <t>Bà Hoa Đạo</t>
  </si>
  <si>
    <t>Chị Hồng Thuận</t>
  </si>
  <si>
    <t>Bà Vọng Minh</t>
  </si>
  <si>
    <t>Chị Túy Phiệt</t>
  </si>
  <si>
    <t>Bà Kiêm Lương</t>
  </si>
  <si>
    <t>Bà Thân</t>
  </si>
  <si>
    <t>Chị Hạ Thuần</t>
  </si>
  <si>
    <t>Ông Phan Niêm</t>
  </si>
  <si>
    <t>Chị Lài Sâm</t>
  </si>
  <si>
    <t>Ông Nguyễn Tâm</t>
  </si>
  <si>
    <t>Ông Tâm</t>
  </si>
  <si>
    <t>Bà Nga Thường</t>
  </si>
  <si>
    <t>Bà Tuyết Chung</t>
  </si>
  <si>
    <t>Bà Ngân Tịnh</t>
  </si>
  <si>
    <t>Bà Lĩnh Hồng</t>
  </si>
  <si>
    <t>Ông Đào Bình</t>
  </si>
  <si>
    <t>Chị Vân Hoài</t>
  </si>
  <si>
    <t>Ông Dần</t>
  </si>
  <si>
    <t>Chị Mai Mong</t>
  </si>
  <si>
    <t>Chị Hoài Hùng</t>
  </si>
  <si>
    <t>Bà Hồng Toàn</t>
  </si>
  <si>
    <t>Ông Ân</t>
  </si>
  <si>
    <t>Bà Hường Trường</t>
  </si>
  <si>
    <t>Bà Thủy Vinh</t>
  </si>
  <si>
    <t>Nguyễn Trâm Anh</t>
  </si>
  <si>
    <t>Anh Thống</t>
  </si>
  <si>
    <t>Chị Thủy  Thư</t>
  </si>
  <si>
    <t>Bà Lan Đức</t>
  </si>
  <si>
    <t>Bà Thủy Thư</t>
  </si>
  <si>
    <t>Chị Thủy Thuật</t>
  </si>
  <si>
    <t>Bà Lan Lợi</t>
  </si>
  <si>
    <t>Chị Loan Diên</t>
  </si>
  <si>
    <t>Bà Hòe Vỵ</t>
  </si>
  <si>
    <t>Chị Hợi Lý</t>
  </si>
  <si>
    <t>Bà Quế Mạnh</t>
  </si>
  <si>
    <t>Bà Lý Minh</t>
  </si>
  <si>
    <t>Bà Lý Thắng</t>
  </si>
  <si>
    <t>Bà Vinh Thành</t>
  </si>
  <si>
    <t>Chị Hà Vịnh</t>
  </si>
  <si>
    <t>Chị Luyến Hiểu</t>
  </si>
  <si>
    <t>Bà Liên Hợi</t>
  </si>
  <si>
    <t>Chị Hoàng Việt</t>
  </si>
  <si>
    <t>Chị Loan Kỳ</t>
  </si>
  <si>
    <t>Bà Thìn Viên</t>
  </si>
  <si>
    <t>Chị Thái Hùng</t>
  </si>
  <si>
    <t>Ông Phạm Phong</t>
  </si>
  <si>
    <t>Chị Miện Dũng</t>
  </si>
  <si>
    <t>Bà Ký Trung</t>
  </si>
  <si>
    <t>Bà Viên Thịnh</t>
  </si>
  <si>
    <t>O Hòa</t>
  </si>
  <si>
    <t>Bà Khai Thuận</t>
  </si>
  <si>
    <t>Chị Huế Tùng</t>
  </si>
  <si>
    <t>Chị Bích Nghĩa</t>
  </si>
  <si>
    <t>Chị Sáng Hạnh</t>
  </si>
  <si>
    <t>Chị Thành Tràng</t>
  </si>
  <si>
    <t>Chị Thơm Thọ</t>
  </si>
  <si>
    <t>Bà Hằng Sỹ</t>
  </si>
  <si>
    <t>Bà Hoan Đức</t>
  </si>
  <si>
    <t>Bà Xoan Niêm</t>
  </si>
  <si>
    <t>Lê Thị Hiền</t>
  </si>
  <si>
    <t>Lê Thị Lâm</t>
  </si>
  <si>
    <t>Bùi Văn Lục</t>
  </si>
  <si>
    <t>Đoàn Thị Thủy</t>
  </si>
  <si>
    <t>Bà Thảo Minh</t>
  </si>
  <si>
    <t>Bà Hoa Đào</t>
  </si>
  <si>
    <t>Bà Thảo Cường</t>
  </si>
  <si>
    <t>Bà Nguyệt Tuất</t>
  </si>
  <si>
    <t>Bà Cành Bồng</t>
  </si>
  <si>
    <t>Bà Mai Cẩn</t>
  </si>
  <si>
    <t>Chị Thành Cẩm</t>
  </si>
  <si>
    <t>Bà Tuyết Vinh</t>
  </si>
  <si>
    <t>Bà Hồng Thành</t>
  </si>
  <si>
    <t>O Loan Tiến</t>
  </si>
  <si>
    <t>Chị Bình Đường</t>
  </si>
  <si>
    <t>Bà Hương Nhân</t>
  </si>
  <si>
    <t>O Sương</t>
  </si>
  <si>
    <t>Bà Thân Cường</t>
  </si>
  <si>
    <t>Bà Hoan Quỳnh</t>
  </si>
  <si>
    <t>Bà Tuyết Hợp</t>
  </si>
  <si>
    <t>Bà Dung Liệu</t>
  </si>
  <si>
    <t>Bà Hợp Quy</t>
  </si>
  <si>
    <t>Bà Thanh Vỹ</t>
  </si>
  <si>
    <t>Chị Hồng Nghị</t>
  </si>
  <si>
    <t>Chị Nga Thuận</t>
  </si>
  <si>
    <t>Bà Hương Úy</t>
  </si>
  <si>
    <t>Chị Lương Hạ</t>
  </si>
  <si>
    <t>Chị Lan Dũng</t>
  </si>
  <si>
    <t>Chị Mùi Lân</t>
  </si>
  <si>
    <t>Bà Sơn Dũng</t>
  </si>
  <si>
    <t>Bà Mạnh Ngọc</t>
  </si>
  <si>
    <t>Chị Hằng Nguyện</t>
  </si>
  <si>
    <t>Bà Tuyết Bá</t>
  </si>
  <si>
    <t>Bà Thắng Dũng</t>
  </si>
  <si>
    <t>Chị Huế Thương</t>
  </si>
  <si>
    <t>Bà Xuân Dương</t>
  </si>
  <si>
    <t>O Lê Hường</t>
  </si>
  <si>
    <t>Thường Hoan</t>
  </si>
  <si>
    <t>Thương Hậu</t>
  </si>
  <si>
    <t>O Thành Vy</t>
  </si>
  <si>
    <t>Đoàn Văn Truyền</t>
  </si>
  <si>
    <t>Bà Hựu Kim</t>
  </si>
  <si>
    <t>Nguyễn Văn Tin</t>
  </si>
  <si>
    <t>Bà Lương Tâm</t>
  </si>
  <si>
    <t>Chị Vinh Thế</t>
  </si>
  <si>
    <t>Bà Hương Đức</t>
  </si>
  <si>
    <t>Bà Hòa Thọ</t>
  </si>
  <si>
    <t>Bà Quý Bích</t>
  </si>
  <si>
    <t>Chị Huệ Thông</t>
  </si>
  <si>
    <t>Chị Thân Thường</t>
  </si>
  <si>
    <t>Bà Liên Tiến</t>
  </si>
  <si>
    <t>Đồng Công Thành</t>
  </si>
  <si>
    <t>Bà Vỵ Phê</t>
  </si>
  <si>
    <t>Chị Song Quý</t>
  </si>
  <si>
    <t>Chị Chung Bình</t>
  </si>
  <si>
    <t>Bà Hồng Niệm</t>
  </si>
  <si>
    <t>Bà Hà Liên</t>
  </si>
  <si>
    <t>Chị Huyền Trang</t>
  </si>
  <si>
    <t>Ông Tuệ</t>
  </si>
  <si>
    <t>Bà Mỹ Lợi</t>
  </si>
  <si>
    <t>Bà Hồng Đại</t>
  </si>
  <si>
    <t>Anh Hoàng Mai</t>
  </si>
  <si>
    <t>Nguyễn Thường</t>
  </si>
  <si>
    <t>Bà Sáu Hùng</t>
  </si>
  <si>
    <t>O Hòa Đại</t>
  </si>
  <si>
    <t>Bà Phương Hòa</t>
  </si>
  <si>
    <t>Chị Liên Khang</t>
  </si>
  <si>
    <t>Anh Hùng Sửu</t>
  </si>
  <si>
    <t>Bà Cảnh Lợi</t>
  </si>
  <si>
    <t>Bà Nga Thông</t>
  </si>
  <si>
    <t>Chị Dung Quyền</t>
  </si>
  <si>
    <t>Chị Hạnh Tiến</t>
  </si>
  <si>
    <t>Chị Thanh Trinh</t>
  </si>
  <si>
    <t>Chị Mai Hà</t>
  </si>
  <si>
    <t>Chị Mùi Lan</t>
  </si>
  <si>
    <t>UBND PHƯỜNG BÁC HỒNG LĨNH</t>
  </si>
  <si>
    <t>HỌ VÀ TÊN</t>
  </si>
  <si>
    <t>Mức độ thiệt hại (m2)</t>
  </si>
  <si>
    <t>Tổng diện tích</t>
  </si>
  <si>
    <t>Thiệt hại &lt;30%</t>
  </si>
  <si>
    <t>Thiệt hại &lt;30 - 70%</t>
  </si>
  <si>
    <t>Thiệt hại &gt;70%</t>
  </si>
  <si>
    <t>Lê Quang Kha</t>
  </si>
  <si>
    <t>Trần Văn Thưởng</t>
  </si>
  <si>
    <t>Nguyễn Hữu Dân</t>
  </si>
  <si>
    <t>Trần Đại Thắng</t>
  </si>
  <si>
    <t>Nguyễn Chí Thăng</t>
  </si>
  <si>
    <t>Kiều Thị Mai</t>
  </si>
  <si>
    <t>Nguyễn Đức Trân</t>
  </si>
  <si>
    <t>Trần Đình Ấn</t>
  </si>
  <si>
    <t>Nguyễn Viết Trì</t>
  </si>
  <si>
    <t>Lê Đức Hồng</t>
  </si>
  <si>
    <t>Trần Thị Hương (Thống)</t>
  </si>
  <si>
    <t>Trần Thị Truyền</t>
  </si>
  <si>
    <t>Nguyễn Hữu Tịch</t>
  </si>
  <si>
    <t>Nguyễn Kiều Hưng</t>
  </si>
  <si>
    <t>Nguyễn Thị Ngà</t>
  </si>
  <si>
    <t>Trần Xuân Cường</t>
  </si>
  <si>
    <t>Nguyễn Thị Thanh (Vinh)</t>
  </si>
  <si>
    <t>Nguyễn Thị Luyến</t>
  </si>
  <si>
    <t>Trần Lam Sơn</t>
  </si>
  <si>
    <t>Trần Thị Hương Lam</t>
  </si>
  <si>
    <t>Nguyễn Văn Minh</t>
  </si>
  <si>
    <t>Trần Đình Nguyên</t>
  </si>
  <si>
    <t>Nguyễn Tiến Sỹ</t>
  </si>
  <si>
    <t>Trần Khắc Tuynh</t>
  </si>
  <si>
    <t>Trần Thị Hảo</t>
  </si>
  <si>
    <t>Nguyễn Văn Đông</t>
  </si>
  <si>
    <t>Nguyễn Phù</t>
  </si>
  <si>
    <t>Trần Thị Cường</t>
  </si>
  <si>
    <t>Trần Đình Hân</t>
  </si>
  <si>
    <t>Nguyễn Thị Hồng (Thành)</t>
  </si>
  <si>
    <t>Trần Đình Âu</t>
  </si>
  <si>
    <t>Nguyễn Kim Thạch</t>
  </si>
  <si>
    <t>Nguyễn Ngọc Lệ</t>
  </si>
  <si>
    <t>Nguyễn Ngọc Cần</t>
  </si>
  <si>
    <t>Trần Thị Phú</t>
  </si>
  <si>
    <t>Trần Văn Sử</t>
  </si>
  <si>
    <t>Lê Thị Hội</t>
  </si>
  <si>
    <t>Lê Thị Thu</t>
  </si>
  <si>
    <t>Nguyễn Trọng Đản</t>
  </si>
  <si>
    <t>Nguyễn Thị Đát</t>
  </si>
  <si>
    <t>Trần Châu Úc</t>
  </si>
  <si>
    <t>Nguyễn Văn Quản</t>
  </si>
  <si>
    <t>Lê Trọng Đàn</t>
  </si>
  <si>
    <t>Lê Đức Chuyên</t>
  </si>
  <si>
    <t>Lê Thị Hương (Điểm)</t>
  </si>
  <si>
    <t>Lê Đức Dung</t>
  </si>
  <si>
    <t>Lê Đức Dương</t>
  </si>
  <si>
    <t>Lê Đức Xưng</t>
  </si>
  <si>
    <t>Nguyễn Văn Trường</t>
  </si>
  <si>
    <t>Trần Thị Tương</t>
  </si>
  <si>
    <t>Hoàng Xuân Tình</t>
  </si>
  <si>
    <t>Nguyễn Văn Tới</t>
  </si>
  <si>
    <t>Hoàng Xuân Thọ</t>
  </si>
  <si>
    <t>Trần Hoài Nam</t>
  </si>
  <si>
    <t>Hoàng Xuân Thuỷ</t>
  </si>
  <si>
    <t>Hoàng Xuân Chung</t>
  </si>
  <si>
    <t>Nguyễn Văn Dương</t>
  </si>
  <si>
    <t>Trần Mạnh Thiết</t>
  </si>
  <si>
    <t>Nguyễn Xuân Thụ</t>
  </si>
  <si>
    <t>Nguyễn Thị Diền</t>
  </si>
  <si>
    <t>Nguyễn Văn Kham</t>
  </si>
  <si>
    <t>Trần Thế Lục</t>
  </si>
  <si>
    <t>Trần Thị Thân</t>
  </si>
  <si>
    <t>Trần Văn Ngọc</t>
  </si>
  <si>
    <t>Trần Thị Thuật</t>
  </si>
  <si>
    <t>Lê Đình Khuyên</t>
  </si>
  <si>
    <t>Lê Đức Nguyên</t>
  </si>
  <si>
    <t xml:space="preserve">Nguyễn Ngọc Phận </t>
  </si>
  <si>
    <t>Trần Ngọc Thận</t>
  </si>
  <si>
    <t>Trần Ngọc Thịnh</t>
  </si>
  <si>
    <t>Trần Thị Hoài</t>
  </si>
  <si>
    <t>Lương Huy Linh</t>
  </si>
  <si>
    <t>Nguyễn Thị Hồng (Táo)</t>
  </si>
  <si>
    <t>Trần Thị Đức</t>
  </si>
  <si>
    <t>Nguyễn Thị Hồng Thu</t>
  </si>
  <si>
    <t>Trần Hưng Đạo</t>
  </si>
  <si>
    <t>Trần Văn Cương</t>
  </si>
  <si>
    <t>Nguyễn Đình Thám</t>
  </si>
  <si>
    <t>Nguyễn Thành Luân</t>
  </si>
  <si>
    <t>Thái Tiến Hải</t>
  </si>
  <si>
    <t>Nguyễn Văn Quý</t>
  </si>
  <si>
    <t>Trần Thanh Xuân</t>
  </si>
  <si>
    <t>Bùi Thị Lục</t>
  </si>
  <si>
    <t>Bùi Đức Dục</t>
  </si>
  <si>
    <t>Trần Hữu Phồn</t>
  </si>
  <si>
    <t>Trịnh Thế Tài</t>
  </si>
  <si>
    <t>Trịnh Xuân Liệu</t>
  </si>
  <si>
    <t>Lương Huy Hùng</t>
  </si>
  <si>
    <t>Bùi Thị Thất</t>
  </si>
  <si>
    <t>Trần Ngọc Quyết</t>
  </si>
  <si>
    <t xml:space="preserve">Trần Ngọc Quân </t>
  </si>
  <si>
    <t>Trịnh Thị Thanh</t>
  </si>
  <si>
    <t>Trần Anh Tường</t>
  </si>
  <si>
    <t>Trần Thị Thanh Yêm</t>
  </si>
  <si>
    <t>Lê Thị Ngân</t>
  </si>
  <si>
    <t>Trần Văn Tuyết</t>
  </si>
  <si>
    <t>Trần Thị Nhường</t>
  </si>
  <si>
    <t>Nguyễn Chí Thanh</t>
  </si>
  <si>
    <t>Lê Anh Sơn</t>
  </si>
  <si>
    <t>Trần Đức Vinh</t>
  </si>
  <si>
    <t>Trần Đức Vượng</t>
  </si>
  <si>
    <t>Nguyễn Tiến Chương</t>
  </si>
  <si>
    <t>Trần Thị Ái</t>
  </si>
  <si>
    <t>Đặng Châu</t>
  </si>
  <si>
    <t>Trần Văn Long</t>
  </si>
  <si>
    <t xml:space="preserve">Tổng cộng </t>
  </si>
  <si>
    <t>Thành tiền (Đồng)</t>
  </si>
  <si>
    <t>Bùi Xuân Phi</t>
  </si>
  <si>
    <t>Phan Xuân Tịnh</t>
  </si>
  <si>
    <t>Hoàng Văn Hùng</t>
  </si>
  <si>
    <t>Phan Thị Chinh</t>
  </si>
  <si>
    <t>Trần Sỹ Quê</t>
  </si>
  <si>
    <t>Lê Quang Ất</t>
  </si>
  <si>
    <t>Lê Văn Được</t>
  </si>
  <si>
    <t>Lê Thị Hoa Sơn</t>
  </si>
  <si>
    <t>Nguyễn Văn Lam</t>
  </si>
  <si>
    <t>Lê Thị Đào</t>
  </si>
  <si>
    <t>Phạm Quốc Minh</t>
  </si>
  <si>
    <t>Nguyễn Văn Hải</t>
  </si>
  <si>
    <t>Đặng Xuân Kỷ</t>
  </si>
  <si>
    <t>Lê Hồng Quang</t>
  </si>
  <si>
    <t>Trần Minh Sáng</t>
  </si>
  <si>
    <t>Phạm Thị Duyên</t>
  </si>
  <si>
    <t>Trần Văn Thạch R</t>
  </si>
  <si>
    <t>Phạm Thị Thế</t>
  </si>
  <si>
    <t>Trần Thị Thuyên</t>
  </si>
  <si>
    <t>Võ Tá Hồng</t>
  </si>
  <si>
    <t>Trịnh Hồng Thanh</t>
  </si>
  <si>
    <t>Võ Khánh Quý</t>
  </si>
  <si>
    <t>Phạm Văn Kế</t>
  </si>
  <si>
    <t>Đặng Xuân Niên</t>
  </si>
  <si>
    <t>Hà Quang Duyệt</t>
  </si>
  <si>
    <t>Nguyễn Thị Xoan</t>
  </si>
  <si>
    <t>Hoàng Văn Tần R</t>
  </si>
  <si>
    <t>Bùi Văn Chiến</t>
  </si>
  <si>
    <t>Trịnh Thị Ất</t>
  </si>
  <si>
    <t>Trần Sỹ Huấn</t>
  </si>
  <si>
    <t>Phạm Văn Chiến</t>
  </si>
  <si>
    <t>Lê Duy Tiến</t>
  </si>
  <si>
    <t>Trần Văn Trang</t>
  </si>
  <si>
    <t>Trần Văn Ngọc R</t>
  </si>
  <si>
    <t>Nguyễn Sỹ Hiệp</t>
  </si>
  <si>
    <t>Nguyễn Thị Hoa (Nghị)</t>
  </si>
  <si>
    <t>Võ Tá Đình</t>
  </si>
  <si>
    <t>Hoàng Xuân Sáng</t>
  </si>
  <si>
    <t>Võ Tá Thuật</t>
  </si>
  <si>
    <t>Võ Tá Thuần</t>
  </si>
  <si>
    <t>Phạm Văn Hồng</t>
  </si>
  <si>
    <t>Nguyễn Văn Kiến</t>
  </si>
  <si>
    <t>Đặng Duy Cẩm</t>
  </si>
  <si>
    <t>Trần Sỹ Hùng</t>
  </si>
  <si>
    <t>Lê Đình Phùng</t>
  </si>
  <si>
    <t>Đặng Thị Tâm</t>
  </si>
  <si>
    <t>Lê Văn Thi</t>
  </si>
  <si>
    <t>Đậu Văn Thái</t>
  </si>
  <si>
    <t>Đoàng Trọng Chiến</t>
  </si>
  <si>
    <t>Phạm Thị Toan</t>
  </si>
  <si>
    <t>Nguyễn Thị Hợi</t>
  </si>
  <si>
    <t>Nguyễn Thị Thuý</t>
  </si>
  <si>
    <t>Nguyễn Thị Châu</t>
  </si>
  <si>
    <t>Phan Văn Cử</t>
  </si>
  <si>
    <t>Nguyễn Xuân Tùng</t>
  </si>
  <si>
    <t>Phan Thị Diện</t>
  </si>
  <si>
    <t>Phạm Ngọc Mại</t>
  </si>
  <si>
    <t>Trần Đình Vịnh</t>
  </si>
  <si>
    <t>Trần Đức Bảo</t>
  </si>
  <si>
    <t>Trần Đức Khang</t>
  </si>
  <si>
    <t>Nguyễn Đức Đồng</t>
  </si>
  <si>
    <t>Đặng Công Hoạch</t>
  </si>
  <si>
    <t>Lê Thị Khang</t>
  </si>
  <si>
    <t>Nguyễn Xuân Tình</t>
  </si>
  <si>
    <t>Võ Đức Diện</t>
  </si>
  <si>
    <t>Đặng Thế Phi</t>
  </si>
  <si>
    <t>Đặng Thế Định</t>
  </si>
  <si>
    <t>Võ Văn Thao</t>
  </si>
  <si>
    <t>Võ Văn Tỉnh</t>
  </si>
  <si>
    <t>Đoàn Thị Yến</t>
  </si>
  <si>
    <t>Nguyễn Trung Thành</t>
  </si>
  <si>
    <t>Trần Sỹ Hoà</t>
  </si>
  <si>
    <t>Phạm Quang Xuân</t>
  </si>
  <si>
    <t>Nguyễn Xuân Khánh</t>
  </si>
  <si>
    <t>Nguyễn Văn Khiên</t>
  </si>
  <si>
    <t>Nguyễn Văn Chiến</t>
  </si>
  <si>
    <t>Nguyễn Văn Thanh</t>
  </si>
  <si>
    <t>Nguyễn Trường Sơn</t>
  </si>
  <si>
    <t>Nguyễn Văn Nghĩa</t>
  </si>
  <si>
    <t>Đặng Xuân Luật</t>
  </si>
  <si>
    <t>Lê Thị Cần</t>
  </si>
  <si>
    <t>Đặng Văn Nghĩa</t>
  </si>
  <si>
    <t>Nguyễn Bá Hoàn</t>
  </si>
  <si>
    <t>Ngô Thị Hà</t>
  </si>
  <si>
    <t>Ngô Văn Thảo</t>
  </si>
  <si>
    <t>Phạm Đức Phúc</t>
  </si>
  <si>
    <t>Phạm Tiến Dũng</t>
  </si>
  <si>
    <t>Nguyễn Thị Thuỷ</t>
  </si>
  <si>
    <t>Phạm Công Hà</t>
  </si>
  <si>
    <t>Phạm Xuân Tịnh</t>
  </si>
  <si>
    <t>Hà Quang Hải</t>
  </si>
  <si>
    <t>Nguyễn Đình Tiêu</t>
  </si>
  <si>
    <t>Phạm Thị Thúc</t>
  </si>
  <si>
    <t>Hoàng Thị Thịnh</t>
  </si>
  <si>
    <t>Bùi Xuân Lâm</t>
  </si>
  <si>
    <t>Trịnh Ngọc Thiện</t>
  </si>
  <si>
    <t>Hồ Sỹ Chương</t>
  </si>
  <si>
    <t>Trần Trọng Sơn</t>
  </si>
  <si>
    <t>Hoàng Văn Hội</t>
  </si>
  <si>
    <t>Hà Văn Tiến</t>
  </si>
  <si>
    <t>Nguyễn Thị Nhị</t>
  </si>
  <si>
    <t>Phạm Thị Tuyết Nga</t>
  </si>
  <si>
    <t>Trần Viết Dũng</t>
  </si>
  <si>
    <t>Hồ Thị Thảo</t>
  </si>
  <si>
    <t>Hồ Sỹ Trình</t>
  </si>
  <si>
    <t>Lê Văn Cần</t>
  </si>
  <si>
    <t>Nguyễn Thị Tú</t>
  </si>
  <si>
    <t>Đặng Thị Nhỏ</t>
  </si>
  <si>
    <t>Võ Văn Đông</t>
  </si>
  <si>
    <t>Hà Văn Thông</t>
  </si>
  <si>
    <t>Lê Duy Cử</t>
  </si>
  <si>
    <t>Phạm Văn Chung</t>
  </si>
  <si>
    <t>Phạm Văn Lực</t>
  </si>
  <si>
    <t>Trần Văn Hoan</t>
  </si>
  <si>
    <t>Lê Thị Binh</t>
  </si>
  <si>
    <t>Phạm Xuân Đại</t>
  </si>
  <si>
    <t>Phạm Thị Thanh</t>
  </si>
  <si>
    <t>Phạm Xuân Đan</t>
  </si>
  <si>
    <t>Phạm Xuân Đỉnh</t>
  </si>
  <si>
    <t>Nguyễn Văn Hiền</t>
  </si>
  <si>
    <t>Phạm Thị Nguyệt</t>
  </si>
  <si>
    <t>Lê Thị Thông</t>
  </si>
  <si>
    <t>Phan Thị Hồng Hạnh</t>
  </si>
  <si>
    <t>Phan Thị Tố Như</t>
  </si>
  <si>
    <t>Trần Ngọc Châu</t>
  </si>
  <si>
    <t>Hoàng Đức Thuần</t>
  </si>
  <si>
    <t>Trịnh Bá Cường</t>
  </si>
  <si>
    <t>Trần Văn Trung</t>
  </si>
  <si>
    <t>Trần Thị Nguyệt</t>
  </si>
  <si>
    <t>Thành tiền 
( Đồng)</t>
  </si>
  <si>
    <t>Độc Lập- Tự do- Hạnh phúc</t>
  </si>
  <si>
    <t>Trần Hùng Cường</t>
  </si>
  <si>
    <t>Trần Đình Kha</t>
  </si>
  <si>
    <t>Phạm Hữu Nghiêm</t>
  </si>
  <si>
    <t xml:space="preserve">Nguyễn Anh Tuấn </t>
  </si>
  <si>
    <t>Phan Thị Thân</t>
  </si>
  <si>
    <t xml:space="preserve">Nguyễn Quang Minh </t>
  </si>
  <si>
    <t>Phan Viết Vịnh</t>
  </si>
  <si>
    <t xml:space="preserve">Đặng Thị Tứ </t>
  </si>
  <si>
    <t>Nguyễn Cao Thắng</t>
  </si>
  <si>
    <t>Võ Tá Thuận</t>
  </si>
  <si>
    <t>Đặng Đức Sinh</t>
  </si>
  <si>
    <t>Trần VĂn Trung</t>
  </si>
  <si>
    <t>Phạm Hữu Trạm</t>
  </si>
  <si>
    <t>Trần Quang Mỳ</t>
  </si>
  <si>
    <t>Trần Thị Thu Hương</t>
  </si>
  <si>
    <t>Trần Võ Giáp</t>
  </si>
  <si>
    <t>Nguyễn Xuân Hoà</t>
  </si>
  <si>
    <t>Phạm Thị Thơm</t>
  </si>
  <si>
    <t>Hồ Văn Thịnh</t>
  </si>
  <si>
    <t>Nguyễn Công Quyền</t>
  </si>
  <si>
    <t>Đậu Minh Quyết</t>
  </si>
  <si>
    <t xml:space="preserve">Trịnh Thị Đức </t>
  </si>
  <si>
    <t>Nguyễn Viết Ngọc</t>
  </si>
  <si>
    <t>Nguyễn Ngọc Kim</t>
  </si>
  <si>
    <t>Trần Văn Thành</t>
  </si>
  <si>
    <t>Nguyễn Ngọc Thạch</t>
  </si>
  <si>
    <t>Phạm Xuân Lập</t>
  </si>
  <si>
    <t>Phạm Đăng Ninh</t>
  </si>
  <si>
    <t>Trần Đức Long</t>
  </si>
  <si>
    <t>Nguyễn Đức Bình</t>
  </si>
  <si>
    <t>Đinh Thị Hoa Mai</t>
  </si>
  <si>
    <t>Trần Sỹ Luyện</t>
  </si>
  <si>
    <t>Nguyễn Vĩnh Thọ</t>
  </si>
  <si>
    <t>Trần Đình Thiện</t>
  </si>
  <si>
    <t>Trần Quốc Sỹ</t>
  </si>
  <si>
    <t>Phan Hồng Chinh</t>
  </si>
  <si>
    <t>Đặng Duy Hoá</t>
  </si>
  <si>
    <t>Hoàng Xuân Hoà</t>
  </si>
  <si>
    <t>Trịnh Thị Huyền</t>
  </si>
  <si>
    <t>Đặng Duy Thất</t>
  </si>
  <si>
    <t>Võ Trọng Thực</t>
  </si>
  <si>
    <t>Đậu Thị Thi</t>
  </si>
  <si>
    <t>Hoàng Văn Thịnh</t>
  </si>
  <si>
    <t>Phạm Hồng Hà</t>
  </si>
  <si>
    <t>Phạm Đăng Thực</t>
  </si>
  <si>
    <t>Sử Thị Tình</t>
  </si>
  <si>
    <t>Trần Thị Thận</t>
  </si>
  <si>
    <t xml:space="preserve">Nguyễn Thị Nhạn </t>
  </si>
  <si>
    <t>Bùi Xuân Hải</t>
  </si>
  <si>
    <t>Trịnh Hồng Thân</t>
  </si>
  <si>
    <t>Bùi Thanh Liêm</t>
  </si>
  <si>
    <t>Trần Văn Huề</t>
  </si>
  <si>
    <t>Trần Thúc Vững</t>
  </si>
  <si>
    <t>Trần Văn Luận</t>
  </si>
  <si>
    <t>Trần Văn Trực</t>
  </si>
  <si>
    <t>Trần Thị Khánh</t>
  </si>
  <si>
    <t>Lê Xuân Cường</t>
  </si>
  <si>
    <t>Ngô Văn Trường</t>
  </si>
  <si>
    <t>Hồ Văn Xá</t>
  </si>
  <si>
    <t>Trần Văn Thuyết</t>
  </si>
  <si>
    <t>Hồ Văn Dương</t>
  </si>
  <si>
    <t>Nguyễn Thị Hoà</t>
  </si>
  <si>
    <t>Hoàng Thị Phượng</t>
  </si>
  <si>
    <t>Nguyễn Lam Hải</t>
  </si>
  <si>
    <t>Phan Thị Tích</t>
  </si>
  <si>
    <t>Phan Thị Tỉu</t>
  </si>
  <si>
    <t>Phan Văn Đỉnh</t>
  </si>
  <si>
    <t>Nguyễn Văn Ảnh</t>
  </si>
  <si>
    <t>Đặng Thị Loan</t>
  </si>
  <si>
    <t>Đặng Thị Hiền</t>
  </si>
  <si>
    <t>Đăng Xuân Châu</t>
  </si>
  <si>
    <t>Đặng Duy Phương</t>
  </si>
  <si>
    <t>Phan Mạnh Lâm</t>
  </si>
  <si>
    <t>Trần Thị Thiển</t>
  </si>
  <si>
    <t>Phạm Đăng Khoa</t>
  </si>
  <si>
    <t>Đinh Thị Sương</t>
  </si>
  <si>
    <t>Nguyễn Thị Thắng</t>
  </si>
  <si>
    <t>Nguyễn Thanh Tình</t>
  </si>
  <si>
    <t>Nguyễn Thế Thành</t>
  </si>
  <si>
    <t>Nguyễn Anh Tâm</t>
  </si>
  <si>
    <t>Nguyễn Minh Hồng</t>
  </si>
  <si>
    <t>Ngụ Thị Tiu</t>
  </si>
  <si>
    <t>Phan Viết Hồng</t>
  </si>
  <si>
    <t>Nguyễn Đức Hưởng</t>
  </si>
  <si>
    <t>Trần Thị Lệ</t>
  </si>
  <si>
    <t>Trần Thị Đông</t>
  </si>
  <si>
    <t>Lê Xuân Hội</t>
  </si>
  <si>
    <t>Bùi Xuân Kiên</t>
  </si>
  <si>
    <t>Trần Thị Thường</t>
  </si>
  <si>
    <t xml:space="preserve">Trần Thị Văn </t>
  </si>
  <si>
    <t>Phạm Thanh Bình</t>
  </si>
  <si>
    <t>Lê Xuân Lĩnh</t>
  </si>
  <si>
    <t>Trần Việt Hồng</t>
  </si>
  <si>
    <t>Trần Hữu Thanh</t>
  </si>
  <si>
    <t>Phan Văn Trợ</t>
  </si>
  <si>
    <t>Tống Thị Thiên Nga</t>
  </si>
  <si>
    <t>Phan Văn Dũng</t>
  </si>
  <si>
    <t>Trần Thị Tiềm</t>
  </si>
  <si>
    <t>Nguyễn Đức Thuận</t>
  </si>
  <si>
    <t>Phạm Hữu Phong</t>
  </si>
  <si>
    <t>Trần Thị Như</t>
  </si>
  <si>
    <t>Trần Thanh Diễn</t>
  </si>
  <si>
    <t>Trần Thị Cúc</t>
  </si>
  <si>
    <t>Trần Thanh Tuyển</t>
  </si>
  <si>
    <t>Lê Quang Dương</t>
  </si>
  <si>
    <t>Trần Thị Huyên</t>
  </si>
  <si>
    <t>Nguyễn Thị Tiến</t>
  </si>
  <si>
    <t>Lê Xuân Trường</t>
  </si>
  <si>
    <t>Nguyễn Đức Tình</t>
  </si>
  <si>
    <t>Nguyễn Thị Thông</t>
  </si>
  <si>
    <t>Trần Thị Hải (Tần)</t>
  </si>
  <si>
    <t>Nguyễn Văn Công</t>
  </si>
  <si>
    <t>Trần Đức Quang</t>
  </si>
  <si>
    <t>Trần Thanh Duận</t>
  </si>
  <si>
    <t>Lê Thị Duyên</t>
  </si>
  <si>
    <t>Dương Văn Đắc</t>
  </si>
  <si>
    <t>Trần Phúc Duẩn</t>
  </si>
  <si>
    <t>Lê Hữu Nghị</t>
  </si>
  <si>
    <t>Thái Thị Thu</t>
  </si>
  <si>
    <t>Đoàn Văn Tứ</t>
  </si>
  <si>
    <t>Trần Đình Phú</t>
  </si>
  <si>
    <t>Trần Ngọc Quang</t>
  </si>
  <si>
    <t>Lê Sỹ Tịnh</t>
  </si>
  <si>
    <t>Trần Đình Thanh</t>
  </si>
  <si>
    <t>Đoàn Thị Hồng</t>
  </si>
  <si>
    <t>Nguyễn Văn Lai</t>
  </si>
  <si>
    <t>Trần Xuân Cẩn</t>
  </si>
  <si>
    <t>Lê Bá Nhiệm</t>
  </si>
  <si>
    <t>Nguyễn Thị Phương Thảo</t>
  </si>
  <si>
    <t>Nguyễn Đức Lam</t>
  </si>
  <si>
    <t>Lê Văn Lương (Bà Liệu)</t>
  </si>
  <si>
    <t>Lê Quang Thuật</t>
  </si>
  <si>
    <t>Nguyễn Trường Giang</t>
  </si>
  <si>
    <t>Trần Xuân Nam</t>
  </si>
  <si>
    <t>Nguyễn Bường</t>
  </si>
  <si>
    <t>Trần Khắc Kiên</t>
  </si>
  <si>
    <t>Trần Văn Sâm</t>
  </si>
  <si>
    <t>Lê Thị Huấn</t>
  </si>
  <si>
    <t>Nguyễn Thị Mai (trọng)</t>
  </si>
  <si>
    <t>Trần Thị Học</t>
  </si>
  <si>
    <t>Lê Quang Thiết</t>
  </si>
  <si>
    <t>Trần Ngọc Điển</t>
  </si>
  <si>
    <t>Nguyễn Ngọc Sanh</t>
  </si>
  <si>
    <t>Trần Đức Hiền</t>
  </si>
  <si>
    <t xml:space="preserve">Nguyễn Văn Thiền </t>
  </si>
  <si>
    <t>Lê Quang Hựu</t>
  </si>
  <si>
    <t>Lê Quang Đại</t>
  </si>
  <si>
    <t>Lê Trọng Đại</t>
  </si>
  <si>
    <t>Hồ Văn Tuấn</t>
  </si>
  <si>
    <t>Trần Văn Thành (Tỉu)</t>
  </si>
  <si>
    <t>Trần Xuân Lĩnh</t>
  </si>
  <si>
    <t>Trần Văn Quế</t>
  </si>
  <si>
    <t>Trần Văn Dụng</t>
  </si>
  <si>
    <t>Trần Văn Tần</t>
  </si>
  <si>
    <t>Nguyễn Văn Tân</t>
  </si>
  <si>
    <t>Trần Xuân Nhiệu</t>
  </si>
  <si>
    <t>Trần Ngọc Hà</t>
  </si>
  <si>
    <t>Phạm Thị Tường</t>
  </si>
  <si>
    <t>Trần Khắc Dần</t>
  </si>
  <si>
    <t>Trần Thế Mạnh</t>
  </si>
  <si>
    <t>Trần Đức Lệ</t>
  </si>
  <si>
    <t>Trần Trọng Phồn</t>
  </si>
  <si>
    <t>Nguyễn Thị Tần</t>
  </si>
  <si>
    <t>Nguyễn Đức Tiến (+Tuất)</t>
  </si>
  <si>
    <t>Trần Văn Thiết</t>
  </si>
  <si>
    <t>Lê Quang Hưng</t>
  </si>
  <si>
    <t>Nguyễn Thị Lâm</t>
  </si>
  <si>
    <t xml:space="preserve">Nguyễn Quang Đức </t>
  </si>
  <si>
    <t>Nguyễn Thị Tân</t>
  </si>
  <si>
    <t>Trần Văn Chức</t>
  </si>
  <si>
    <t>Dương Xờ</t>
  </si>
  <si>
    <t>Nguyễn Văn Chất</t>
  </si>
  <si>
    <t>Trần Quang Tiến</t>
  </si>
  <si>
    <t>Nguyễn Xuân Trầm</t>
  </si>
  <si>
    <t>Lê Thị Quy</t>
  </si>
  <si>
    <t>Trần Viết Thuật</t>
  </si>
  <si>
    <t>Trần Thị Hiên</t>
  </si>
  <si>
    <t>Trần Thị Lương</t>
  </si>
  <si>
    <t>Thành tiền
 ( Đồng)</t>
  </si>
  <si>
    <t>Trần Văn Thanh</t>
  </si>
  <si>
    <t>Nguyễn Ngọc Cát</t>
  </si>
  <si>
    <t>Nguyễn Đức Khanh</t>
  </si>
  <si>
    <t>Nguyễn Công Sỹ</t>
  </si>
  <si>
    <t>Nguyễn Thị Phước</t>
  </si>
  <si>
    <t>Đinh Thị Thu Hoà</t>
  </si>
  <si>
    <t>Thái Thị Châu</t>
  </si>
  <si>
    <t>Nguyễn Thị Điểm</t>
  </si>
  <si>
    <t>Nguyễn Thị Sâm</t>
  </si>
  <si>
    <t>Trần Xuân Hải</t>
  </si>
  <si>
    <t>Lương Ngọc Sơn</t>
  </si>
  <si>
    <t>Nguyễn Đình Khiêm</t>
  </si>
  <si>
    <t>Nguyễn Công Bình</t>
  </si>
  <si>
    <t>Nguyễn Văn Hiến</t>
  </si>
  <si>
    <t>Trần Đức Liên</t>
  </si>
  <si>
    <t>Trần Đức Khiên</t>
  </si>
  <si>
    <t>Trần Đức Thông</t>
  </si>
  <si>
    <t>Trần Trọng Đại</t>
  </si>
  <si>
    <t>Trần Thanh Biên</t>
  </si>
  <si>
    <t>Trần Văn Nhơn</t>
  </si>
  <si>
    <t>Nguyễn Thị Kim Dung</t>
  </si>
  <si>
    <t>Nguyễn Trung Tuyến</t>
  </si>
  <si>
    <t>Trần Văn Liên</t>
  </si>
  <si>
    <t>Trần Văn Tiềm</t>
  </si>
  <si>
    <t>Trần Văn Chiêm</t>
  </si>
  <si>
    <t>Nguyễn Thị Tình</t>
  </si>
  <si>
    <t>Nguyễn Xuân Thanh</t>
  </si>
  <si>
    <t>Nguyễn Xuân Hạ</t>
  </si>
  <si>
    <t>Nguyễn Xuân Ninh</t>
  </si>
  <si>
    <t>Nguyễn Thị Hồng Ký</t>
  </si>
  <si>
    <t>Thái Thị Hoà</t>
  </si>
  <si>
    <t>Bùi Văn Tới</t>
  </si>
  <si>
    <t>Trần Xuân Mợi</t>
  </si>
  <si>
    <t>Trần Xuân Khang</t>
  </si>
  <si>
    <t>Trần Ngọc Khánh</t>
  </si>
  <si>
    <t>Trần Đức Xuyến</t>
  </si>
  <si>
    <t>Lê Thiết Hùng</t>
  </si>
  <si>
    <t>Nguyễn Thị Thuý Hưởng</t>
  </si>
  <si>
    <t>Trần Đức Khởi</t>
  </si>
  <si>
    <t>Trần Ngọc Tuân</t>
  </si>
  <si>
    <t>Trần Đức Phấn</t>
  </si>
  <si>
    <t>Trần Đức Chùng</t>
  </si>
  <si>
    <t>Trần Minh Cường</t>
  </si>
  <si>
    <t>Nguyễn Tăng Thu</t>
  </si>
  <si>
    <t>Lê Hải Đan</t>
  </si>
  <si>
    <t>Trần Mạnh Thịnh</t>
  </si>
  <si>
    <t>Lê Quang Chính</t>
  </si>
  <si>
    <t>Nguyễn Nhật Chương</t>
  </si>
  <si>
    <t>Nguyễn Quốc Tuấn</t>
  </si>
  <si>
    <t>Trần Xuân Nựu</t>
  </si>
  <si>
    <t>Nguyễn Tiến Hải</t>
  </si>
  <si>
    <t>Lê Thị Bát</t>
  </si>
  <si>
    <t>Trần Đức Hồng</t>
  </si>
  <si>
    <t>Nguyễn Văn Tiến</t>
  </si>
  <si>
    <t>Phạm Văn Thông</t>
  </si>
  <si>
    <t>Nguyễn Văn Liên</t>
  </si>
  <si>
    <t>Nguyễn Thị Hợp</t>
  </si>
  <si>
    <t>Trần Đăng Lưu</t>
  </si>
  <si>
    <t>Nguyễn Đình Dư</t>
  </si>
  <si>
    <t>Trần Văn Thắng</t>
  </si>
  <si>
    <t>Trần Văn Tuấn</t>
  </si>
  <si>
    <t>Nguyễn Văn Vịnh</t>
  </si>
  <si>
    <t>Cao Thị Cửu</t>
  </si>
  <si>
    <t>Nguyễn Thị Minh (Ổn)</t>
  </si>
  <si>
    <t>Nguyễn Ngọc Lợi</t>
  </si>
  <si>
    <t>Trần Cảnh Thanh</t>
  </si>
  <si>
    <t>Trần Văn Hiền</t>
  </si>
  <si>
    <t>Trần Thị Phương</t>
  </si>
  <si>
    <t>Nguyễn Hữu Thái</t>
  </si>
  <si>
    <t>Nguyễn Thị Hoàng</t>
  </si>
  <si>
    <t>Trần Văn Minh</t>
  </si>
  <si>
    <t>Trần Thị Cơ</t>
  </si>
  <si>
    <t>Trịnh Thị Thành</t>
  </si>
  <si>
    <t>Trịnh Thế Phương</t>
  </si>
  <si>
    <t>Nguyễn Đình Niệm</t>
  </si>
  <si>
    <t>Lê Quang Hoành</t>
  </si>
  <si>
    <t>Nguyễn Đình Phiếu</t>
  </si>
  <si>
    <t>Phạm Quốc Hùng</t>
  </si>
  <si>
    <t>Phạm Thị Sơn</t>
  </si>
  <si>
    <t>Phạm Tiến Duật</t>
  </si>
  <si>
    <t>Lê Quang Định</t>
  </si>
  <si>
    <t>Lê Quang Thuyết</t>
  </si>
  <si>
    <t>Trần Phúc Thọ</t>
  </si>
  <si>
    <t>Trần Minh Tuyến</t>
  </si>
  <si>
    <t>Trần Văn Tiết</t>
  </si>
  <si>
    <t>Nguyễn Ngọc Thành</t>
  </si>
  <si>
    <t>Nguyễn Văn Lý</t>
  </si>
  <si>
    <t>Nguyễn Văn Cảnh</t>
  </si>
  <si>
    <t>Phan Văn Sỹ</t>
  </si>
  <si>
    <t>Nguyễn Minh Việt</t>
  </si>
  <si>
    <t>Nguyễn Văn Tình</t>
  </si>
  <si>
    <t>Trần Duy Anh</t>
  </si>
  <si>
    <t>Trần Quang Tuấn</t>
  </si>
  <si>
    <t>Trần Thị Hoà</t>
  </si>
  <si>
    <t>Tổng DT</t>
  </si>
  <si>
    <t>Nguyễn Khắc Kỳ</t>
  </si>
  <si>
    <t xml:space="preserve"> </t>
  </si>
  <si>
    <t>Trần Thanh Duân</t>
  </si>
  <si>
    <t>UỶ BAN NHÂN DÂN
PHƯỜNG BẮC HỒNG LĨNH</t>
  </si>
  <si>
    <t>DANH SÁCH NIÊM YẾT HỘ BỊ THIỆT HẠI CÂY LÚA DO THIÊN TAI NĂM 2025
TỔ DÂN PHỐ HẦU ĐỀN</t>
  </si>
  <si>
    <t>Nguyễn Thị Minh Hải (Trọng)</t>
  </si>
  <si>
    <t>DANH SÁCH NIÊM YẾT HỘ BỊ THIỆT HẠI CÂY LÚA DO THIÊN TAI NĂM 2025
TỔ DÂN PHỐ LA GIANG</t>
  </si>
  <si>
    <t>UBND PHƯỜNG BẮC HỒNG LĨNH</t>
  </si>
  <si>
    <t>DANH SÁCH NIÊM YẾT HỘ BỊ THIỆT HẠI CÂY LÚA DO THIÊN TAI NĂM 2025
TỔ DÂN PHỐ QUỲNH LÂM</t>
  </si>
  <si>
    <t>DANH SÁCH NIÊM YẾT HỘ BỊ THIỆT HẠI CÂY LÚA DO THIÊN TAI NĂM 2025
TỔ DÂN PHỐ TÂN MIẾU</t>
  </si>
  <si>
    <t>DANH SÁCH NIÊM YẾT HỘ BỊ THIỆT HẠI CÂY LÚA DO THIÊN TAI NĂM 2025
TỔ DÂN PHỐ THUẬN AN</t>
  </si>
  <si>
    <t>DANH SÁCH NIÊM YẾT HỘ BỊ THIỆT HẠI CÂY LÚA DO THIÊN TAI NĂM 2025
TỔ DÂN PHỐ TRUNG LÝ</t>
  </si>
  <si>
    <t>DANH SÁCH NIÊM YẾT HỘ BỊ THIỆT HẠI CÂY LÚA DO THIÊN TAI NĂM 2025
TỔ DÂN PHỐ TIÊN SƠN</t>
  </si>
  <si>
    <t>DANH SÁCH NIÊM YẾT HỘ BỊ THIỆT HẠI CÂY LÚA DO THIÊN TAI NĂM 2025
TỔ DÂN PHỐ THUẬN MINH</t>
  </si>
  <si>
    <t>DANH SÁCH NIÊM YẾT HỘ BỊ THIỆT HẠI CÂY LÚA DO THIÊN TAI NĂM 2025
TỔ DÂN PHỐ THUẬN HOÀ</t>
  </si>
  <si>
    <t>DANH SÁCH NIÊM YẾT HỘ BỊ THIỆT HẠI CÂY LÚA DO THIÊN TAI NĂM 2025
TỔ DÂN PHỐ THUẬN HỒNG</t>
  </si>
  <si>
    <t>Nguyễn Thị Thang ( Bổng)</t>
  </si>
  <si>
    <t>DANH SÁCH NIÊM YẾT HỘ BỊ THIỆT HẠI CÂY LÚA DO THIÊN TAI NĂM 2025
TỔ DÂN PHỐ TUẦN CẦU</t>
  </si>
  <si>
    <t>DANH SÁCH NIÊM YẾT HỘ BỊ THIỆT HẠI CÂY LÚA DO THIÊN TAI NĂM 2025
TỔ DÂN PHỐ BẤN XÁ</t>
  </si>
  <si>
    <t>DANH SÁCH NIÊM YẾT HỘ BỊ THIỆT HẠI CÂY LÚA DO THIÊN TAI NĂM 2025
TỔ DÂN PHỐ NGỌC SƠN</t>
  </si>
  <si>
    <t>DANH SÁCH NIÊM YẾT HỘ BỊ THIỆT HẠI CÂY LÚA DO THIÊN TAI NĂM 2025
TỔ DÂN PHỐ PHÚC SƠN</t>
  </si>
  <si>
    <t>DANH SÁCH NIÊM YẾT HỘ BỊ THIỆT HẠI CÂY LÚA DO THIÊN TAI NĂM 2025
TỔ DÂN PHỐ TRUNG HẬU</t>
  </si>
  <si>
    <t>DANH SÁCH NIÊM YẾT HỘ BỊ THIỆT HẠI CÂY LÚA DO THIÊN TAI NĂM 2025
TỔ DÂN PHỐ 6</t>
  </si>
  <si>
    <t>DANH SÁCH NIÊM YẾT HỘ BỊ THIỆT HẠI CÂY LÚA DO THIÊN TAI NĂM 2025
TỔ DÂN PHỐ 7</t>
  </si>
  <si>
    <t>DANH SÁCH NIÊM YẾT HỘ BỊ THIỆT HẠI CÂY LÚA DO THIÊN TAI NĂM 2025
TỔ DÂN PHỐ ĐỒNG THUẬN</t>
  </si>
  <si>
    <t>DANH SÁCH NIÊM YẾT HỘ BỊ THIỆT HẠI CÂY LÚA DO THIÊN TAI NĂM 2025
TỔ DÂN PHỐ THUẬN TIẾN</t>
  </si>
  <si>
    <t>DANH SÁCH NIÊM YẾT HỘ BỊ THIỆT HẠI CÂY LÚA DO THIÊN TAI NĂM 2025
TỔ DÂN PHỐ XUÂN LAM 2</t>
  </si>
  <si>
    <t>DANH SÁCH NIÊM YẾT HỘ BỊ THIỆT HẠI CÂY LÚA DO THIÊN TAI NĂM 2025
TỔ DÂN PHỐ XUÂN LAM 5</t>
  </si>
  <si>
    <t>DANH SÁCH NIÊM YẾT HỘ BỊ THIỆT HẠI CÂY LÚA DO THIÊN TAI NĂM 2025
TỔ DÂN PHỐ XUÂN LAM 3-4</t>
  </si>
  <si>
    <t>DANH SÁCH NIÊM YẾT HỘ BỊ THIỆT HẠI CÂY LÚA DO THIÊN TAI NĂM 2025
TỔ DÂN PHỐ XUÂN LAM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</si>
</sst>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* #,##0.00\ _₫_-;\-* #,##0.00\ _₫_-;_-* &quot;-&quot;??\ _₫_-;_-@_-"/>
    <numFmt numFmtId="165" formatCode="_(* #,##0_);_(* \(#,##0\);_(* &quot;-&quot;??_);_(@_)"/>
    <numFmt numFmtId="166" formatCode="_(* #,##0.000_);_(* \(#,##0.000\);_(* &quot;-&quot;??_);_(@_)"/>
    <numFmt numFmtId="167" formatCode="_-* #,##0.0000\ _₫_-;\-* #,##0.0000\ _₫_-;_-* &quot;-&quot;??\ _₫_-;_-@_-"/>
    <numFmt numFmtId="168" formatCode="0.0"/>
    <numFmt numFmtId="169" formatCode="_(* #,##0.0_);_(* \(#,##0.0\);_(* &quot;-&quot;??_);_(@_)"/>
    <numFmt numFmtId="170" formatCode="_-* #,##0.000\ _₫_-;\-* #,##0.000\ _₫_-;_-* &quot;-&quot;??\ _₫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3"/>
      <color theme="1"/>
      <name val="Times New Roman"/>
      <family val="1"/>
    </font>
    <font>
      <sz val="14"/>
      <color theme="1"/>
      <name val="Times New Roman"/>
      <family val="1"/>
    </font>
    <font>
      <sz val="14"/>
      <color rgb="FFFF0000"/>
      <name val="Times New Roman"/>
      <family val="1"/>
    </font>
    <font>
      <sz val="13"/>
      <color theme="1"/>
      <name val="Times New Roman"/>
      <family val="1"/>
    </font>
    <font>
      <sz val="14"/>
      <name val="Times New Roman"/>
      <family val="1"/>
    </font>
    <font>
      <sz val="14"/>
      <color rgb="FF000000"/>
      <name val="Times New Roman"/>
      <family val="1"/>
    </font>
    <font>
      <b/>
      <u/>
      <sz val="14"/>
      <color theme="1"/>
      <name val="Times New Roman"/>
      <family val="1"/>
    </font>
    <font>
      <b/>
      <i/>
      <sz val="14"/>
      <color theme="1"/>
      <name val="Times New Roman"/>
      <family val="1"/>
    </font>
    <font>
      <b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4">
    <xf numFmtId="0" fontId="0" fillId="0" borderId="0" xfId="0"/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165" fontId="4" fillId="0" borderId="0" xfId="1" applyNumberFormat="1" applyFont="1" applyAlignment="1">
      <alignment horizontal="center"/>
    </xf>
    <xf numFmtId="165" fontId="3" fillId="0" borderId="0" xfId="1" applyNumberFormat="1" applyFont="1" applyAlignment="1">
      <alignment horizontal="center" wrapText="1"/>
    </xf>
    <xf numFmtId="0" fontId="6" fillId="0" borderId="0" xfId="0" applyFont="1" applyAlignment="1">
      <alignment horizontal="center"/>
    </xf>
    <xf numFmtId="165" fontId="6" fillId="0" borderId="0" xfId="1" applyNumberFormat="1" applyFont="1" applyAlignment="1">
      <alignment horizontal="center"/>
    </xf>
    <xf numFmtId="0" fontId="4" fillId="0" borderId="1" xfId="0" applyFont="1" applyBorder="1"/>
    <xf numFmtId="165" fontId="4" fillId="0" borderId="1" xfId="1" applyNumberFormat="1" applyFont="1" applyBorder="1"/>
    <xf numFmtId="0" fontId="2" fillId="0" borderId="1" xfId="0" applyFont="1" applyBorder="1"/>
    <xf numFmtId="0" fontId="2" fillId="0" borderId="0" xfId="0" applyFont="1" applyAlignment="1">
      <alignment horizontal="center"/>
    </xf>
    <xf numFmtId="0" fontId="2" fillId="0" borderId="0" xfId="0" applyFont="1"/>
    <xf numFmtId="165" fontId="2" fillId="0" borderId="0" xfId="1" applyNumberFormat="1" applyFont="1" applyBorder="1"/>
    <xf numFmtId="0" fontId="2" fillId="0" borderId="0" xfId="0" applyFont="1" applyAlignment="1">
      <alignment vertical="center"/>
    </xf>
    <xf numFmtId="0" fontId="7" fillId="0" borderId="1" xfId="0" applyFont="1" applyBorder="1"/>
    <xf numFmtId="166" fontId="2" fillId="0" borderId="0" xfId="1" applyNumberFormat="1" applyFont="1" applyBorder="1"/>
    <xf numFmtId="3" fontId="2" fillId="0" borderId="0" xfId="0" applyNumberFormat="1" applyFont="1"/>
    <xf numFmtId="0" fontId="6" fillId="0" borderId="0" xfId="0" applyFont="1"/>
    <xf numFmtId="165" fontId="3" fillId="0" borderId="1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165" fontId="6" fillId="0" borderId="1" xfId="1" applyNumberFormat="1" applyFont="1" applyBorder="1"/>
    <xf numFmtId="165" fontId="6" fillId="0" borderId="0" xfId="0" applyNumberFormat="1" applyFont="1"/>
    <xf numFmtId="165" fontId="6" fillId="0" borderId="1" xfId="0" applyNumberFormat="1" applyFont="1" applyBorder="1"/>
    <xf numFmtId="0" fontId="3" fillId="0" borderId="1" xfId="0" applyFont="1" applyBorder="1"/>
    <xf numFmtId="165" fontId="3" fillId="0" borderId="1" xfId="1" applyNumberFormat="1" applyFont="1" applyBorder="1"/>
    <xf numFmtId="165" fontId="3" fillId="0" borderId="1" xfId="0" applyNumberFormat="1" applyFont="1" applyBorder="1"/>
    <xf numFmtId="165" fontId="6" fillId="0" borderId="0" xfId="1" applyNumberFormat="1" applyFont="1" applyBorder="1"/>
    <xf numFmtId="165" fontId="6" fillId="0" borderId="0" xfId="1" applyNumberFormat="1" applyFont="1"/>
    <xf numFmtId="165" fontId="2" fillId="0" borderId="1" xfId="1" applyNumberFormat="1" applyFont="1" applyBorder="1"/>
    <xf numFmtId="165" fontId="4" fillId="0" borderId="0" xfId="1" applyNumberFormat="1" applyFont="1" applyBorder="1"/>
    <xf numFmtId="165" fontId="5" fillId="0" borderId="0" xfId="0" applyNumberFormat="1" applyFont="1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65" fontId="4" fillId="0" borderId="1" xfId="1" applyNumberFormat="1" applyFont="1" applyBorder="1" applyAlignment="1"/>
    <xf numFmtId="165" fontId="2" fillId="0" borderId="1" xfId="1" applyNumberFormat="1" applyFont="1" applyBorder="1" applyAlignment="1">
      <alignment horizontal="center"/>
    </xf>
    <xf numFmtId="165" fontId="4" fillId="0" borderId="1" xfId="0" applyNumberFormat="1" applyFont="1" applyBorder="1"/>
    <xf numFmtId="0" fontId="2" fillId="0" borderId="0" xfId="0" applyFont="1" applyAlignment="1">
      <alignment horizontal="center" vertical="center" wrapText="1"/>
    </xf>
    <xf numFmtId="165" fontId="4" fillId="0" borderId="0" xfId="1" applyNumberFormat="1" applyFont="1"/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/>
    <xf numFmtId="165" fontId="5" fillId="0" borderId="0" xfId="1" applyNumberFormat="1" applyFont="1"/>
    <xf numFmtId="0" fontId="8" fillId="0" borderId="0" xfId="0" applyFont="1" applyAlignment="1">
      <alignment horizontal="center" vertical="center" wrapText="1"/>
    </xf>
    <xf numFmtId="169" fontId="4" fillId="0" borderId="0" xfId="1" applyNumberFormat="1" applyFont="1" applyBorder="1"/>
    <xf numFmtId="43" fontId="4" fillId="0" borderId="0" xfId="1" applyFont="1" applyBorder="1"/>
    <xf numFmtId="166" fontId="4" fillId="0" borderId="0" xfId="1" applyNumberFormat="1" applyFont="1"/>
    <xf numFmtId="165" fontId="4" fillId="0" borderId="0" xfId="0" applyNumberFormat="1" applyFont="1"/>
    <xf numFmtId="0" fontId="4" fillId="0" borderId="1" xfId="0" applyFont="1" applyBorder="1" applyAlignment="1">
      <alignment horizontal="left" wrapText="1"/>
    </xf>
    <xf numFmtId="165" fontId="2" fillId="0" borderId="1" xfId="0" applyNumberFormat="1" applyFont="1" applyBorder="1"/>
    <xf numFmtId="167" fontId="4" fillId="0" borderId="0" xfId="0" applyNumberFormat="1" applyFont="1"/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vertical="center"/>
    </xf>
    <xf numFmtId="3" fontId="4" fillId="0" borderId="1" xfId="0" applyNumberFormat="1" applyFont="1" applyBorder="1" applyAlignment="1">
      <alignment wrapText="1"/>
    </xf>
    <xf numFmtId="0" fontId="4" fillId="0" borderId="1" xfId="0" applyFont="1" applyBorder="1" applyAlignment="1">
      <alignment wrapText="1"/>
    </xf>
    <xf numFmtId="3" fontId="2" fillId="0" borderId="1" xfId="0" applyNumberFormat="1" applyFont="1" applyBorder="1" applyAlignment="1">
      <alignment horizontal="center"/>
    </xf>
    <xf numFmtId="165" fontId="2" fillId="0" borderId="0" xfId="1" applyNumberFormat="1" applyFont="1" applyAlignment="1">
      <alignment horizontal="center" wrapText="1"/>
    </xf>
    <xf numFmtId="3" fontId="4" fillId="0" borderId="1" xfId="0" applyNumberFormat="1" applyFont="1" applyBorder="1" applyAlignment="1">
      <alignment horizontal="right" wrapText="1"/>
    </xf>
    <xf numFmtId="3" fontId="4" fillId="0" borderId="1" xfId="0" applyNumberFormat="1" applyFont="1" applyBorder="1"/>
    <xf numFmtId="0" fontId="4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wrapText="1"/>
    </xf>
    <xf numFmtId="3" fontId="4" fillId="2" borderId="1" xfId="0" applyNumberFormat="1" applyFont="1" applyFill="1" applyBorder="1" applyAlignment="1">
      <alignment horizontal="right" wrapText="1"/>
    </xf>
    <xf numFmtId="0" fontId="4" fillId="2" borderId="1" xfId="0" applyFont="1" applyFill="1" applyBorder="1"/>
    <xf numFmtId="3" fontId="4" fillId="2" borderId="1" xfId="0" applyNumberFormat="1" applyFont="1" applyFill="1" applyBorder="1"/>
    <xf numFmtId="165" fontId="4" fillId="2" borderId="1" xfId="1" applyNumberFormat="1" applyFont="1" applyFill="1" applyBorder="1"/>
    <xf numFmtId="0" fontId="4" fillId="2" borderId="0" xfId="0" applyFont="1" applyFill="1"/>
    <xf numFmtId="3" fontId="2" fillId="0" borderId="1" xfId="0" applyNumberFormat="1" applyFont="1" applyBorder="1"/>
    <xf numFmtId="165" fontId="4" fillId="0" borderId="0" xfId="1" applyNumberFormat="1" applyFont="1" applyFill="1" applyBorder="1"/>
    <xf numFmtId="0" fontId="2" fillId="0" borderId="1" xfId="0" applyFont="1" applyBorder="1" applyAlignment="1">
      <alignment wrapText="1"/>
    </xf>
    <xf numFmtId="3" fontId="4" fillId="0" borderId="0" xfId="0" applyNumberFormat="1" applyFont="1"/>
    <xf numFmtId="0" fontId="2" fillId="0" borderId="0" xfId="0" applyFont="1" applyAlignment="1">
      <alignment wrapText="1"/>
    </xf>
    <xf numFmtId="165" fontId="4" fillId="0" borderId="1" xfId="1" applyNumberFormat="1" applyFont="1" applyBorder="1" applyAlignment="1">
      <alignment horizontal="right" wrapText="1"/>
    </xf>
    <xf numFmtId="168" fontId="2" fillId="0" borderId="0" xfId="0" applyNumberFormat="1" applyFont="1" applyAlignment="1">
      <alignment horizontal="center" wrapText="1"/>
    </xf>
    <xf numFmtId="168" fontId="4" fillId="0" borderId="0" xfId="0" applyNumberFormat="1" applyFont="1" applyAlignment="1">
      <alignment horizontal="center"/>
    </xf>
    <xf numFmtId="168" fontId="2" fillId="0" borderId="1" xfId="0" applyNumberFormat="1" applyFont="1" applyBorder="1" applyAlignment="1">
      <alignment horizontal="center" vertical="center"/>
    </xf>
    <xf numFmtId="168" fontId="2" fillId="0" borderId="2" xfId="0" applyNumberFormat="1" applyFont="1" applyBorder="1" applyAlignment="1">
      <alignment horizontal="center" vertical="center" wrapText="1"/>
    </xf>
    <xf numFmtId="168" fontId="4" fillId="0" borderId="1" xfId="0" applyNumberFormat="1" applyFont="1" applyBorder="1"/>
    <xf numFmtId="168" fontId="4" fillId="0" borderId="0" xfId="0" applyNumberFormat="1" applyFont="1"/>
    <xf numFmtId="0" fontId="4" fillId="0" borderId="3" xfId="0" applyFont="1" applyBorder="1" applyAlignment="1">
      <alignment vertical="center"/>
    </xf>
    <xf numFmtId="168" fontId="2" fillId="0" borderId="1" xfId="0" applyNumberFormat="1" applyFont="1" applyBorder="1"/>
    <xf numFmtId="0" fontId="4" fillId="0" borderId="2" xfId="0" applyFont="1" applyBorder="1"/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165" fontId="4" fillId="0" borderId="1" xfId="1" applyNumberFormat="1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1" fontId="2" fillId="0" borderId="0" xfId="0" applyNumberFormat="1" applyFont="1" applyAlignment="1">
      <alignment horizontal="center" wrapText="1"/>
    </xf>
    <xf numFmtId="165" fontId="2" fillId="0" borderId="0" xfId="0" applyNumberFormat="1" applyFont="1" applyAlignment="1">
      <alignment horizontal="center" wrapText="1"/>
    </xf>
    <xf numFmtId="1" fontId="4" fillId="0" borderId="0" xfId="0" applyNumberFormat="1" applyFont="1" applyAlignment="1">
      <alignment horizontal="center"/>
    </xf>
    <xf numFmtId="1" fontId="2" fillId="0" borderId="1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 wrapText="1"/>
    </xf>
    <xf numFmtId="1" fontId="4" fillId="0" borderId="1" xfId="0" applyNumberFormat="1" applyFont="1" applyBorder="1"/>
    <xf numFmtId="1" fontId="7" fillId="0" borderId="1" xfId="0" applyNumberFormat="1" applyFont="1" applyBorder="1"/>
    <xf numFmtId="165" fontId="7" fillId="0" borderId="1" xfId="1" applyNumberFormat="1" applyFont="1" applyBorder="1"/>
    <xf numFmtId="1" fontId="2" fillId="0" borderId="1" xfId="1" applyNumberFormat="1" applyFont="1" applyBorder="1"/>
    <xf numFmtId="169" fontId="2" fillId="0" borderId="1" xfId="1" applyNumberFormat="1" applyFont="1" applyBorder="1"/>
    <xf numFmtId="1" fontId="2" fillId="0" borderId="0" xfId="0" applyNumberFormat="1" applyFont="1"/>
    <xf numFmtId="1" fontId="4" fillId="0" borderId="0" xfId="0" applyNumberFormat="1" applyFont="1"/>
    <xf numFmtId="164" fontId="4" fillId="0" borderId="0" xfId="0" applyNumberFormat="1" applyFont="1"/>
    <xf numFmtId="169" fontId="2" fillId="0" borderId="0" xfId="1" applyNumberFormat="1" applyFont="1" applyAlignment="1">
      <alignment horizontal="center" wrapText="1"/>
    </xf>
    <xf numFmtId="169" fontId="4" fillId="0" borderId="0" xfId="1" applyNumberFormat="1" applyFont="1" applyAlignment="1">
      <alignment horizontal="center"/>
    </xf>
    <xf numFmtId="169" fontId="2" fillId="0" borderId="1" xfId="1" applyNumberFormat="1" applyFont="1" applyBorder="1" applyAlignment="1">
      <alignment horizontal="center" vertical="center"/>
    </xf>
    <xf numFmtId="1" fontId="4" fillId="2" borderId="1" xfId="0" applyNumberFormat="1" applyFont="1" applyFill="1" applyBorder="1"/>
    <xf numFmtId="168" fontId="4" fillId="2" borderId="1" xfId="0" applyNumberFormat="1" applyFont="1" applyFill="1" applyBorder="1"/>
    <xf numFmtId="0" fontId="4" fillId="0" borderId="1" xfId="0" applyFont="1" applyBorder="1" applyAlignment="1">
      <alignment horizontal="left"/>
    </xf>
    <xf numFmtId="168" fontId="4" fillId="0" borderId="6" xfId="0" applyNumberFormat="1" applyFont="1" applyBorder="1"/>
    <xf numFmtId="2" fontId="4" fillId="0" borderId="1" xfId="0" applyNumberFormat="1" applyFont="1" applyBorder="1"/>
    <xf numFmtId="1" fontId="2" fillId="0" borderId="1" xfId="0" applyNumberFormat="1" applyFont="1" applyBorder="1"/>
    <xf numFmtId="0" fontId="4" fillId="2" borderId="1" xfId="0" applyFont="1" applyFill="1" applyBorder="1" applyAlignment="1">
      <alignment horizontal="center"/>
    </xf>
    <xf numFmtId="0" fontId="10" fillId="0" borderId="0" xfId="0" applyFont="1"/>
    <xf numFmtId="0" fontId="2" fillId="0" borderId="2" xfId="0" applyFont="1" applyBorder="1"/>
    <xf numFmtId="0" fontId="2" fillId="0" borderId="7" xfId="0" applyFont="1" applyBorder="1"/>
    <xf numFmtId="0" fontId="7" fillId="0" borderId="7" xfId="0" applyFont="1" applyBorder="1"/>
    <xf numFmtId="165" fontId="11" fillId="0" borderId="1" xfId="0" applyNumberFormat="1" applyFont="1" applyBorder="1"/>
    <xf numFmtId="170" fontId="4" fillId="0" borderId="0" xfId="0" applyNumberFormat="1" applyFont="1"/>
    <xf numFmtId="0" fontId="2" fillId="0" borderId="2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5" fontId="2" fillId="0" borderId="3" xfId="1" applyNumberFormat="1" applyFont="1" applyBorder="1" applyAlignment="1">
      <alignment horizontal="center" vertical="center" wrapText="1"/>
    </xf>
    <xf numFmtId="165" fontId="2" fillId="0" borderId="6" xfId="1" applyNumberFormat="1" applyFont="1" applyBorder="1" applyAlignment="1">
      <alignment horizontal="center" vertical="center"/>
    </xf>
    <xf numFmtId="165" fontId="2" fillId="0" borderId="4" xfId="1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 wrapText="1"/>
    </xf>
    <xf numFmtId="165" fontId="3" fillId="0" borderId="1" xfId="1" applyNumberFormat="1" applyFont="1" applyBorder="1" applyAlignment="1">
      <alignment horizontal="center" vertical="center"/>
    </xf>
    <xf numFmtId="165" fontId="2" fillId="0" borderId="1" xfId="1" applyNumberFormat="1" applyFont="1" applyBorder="1" applyAlignment="1">
      <alignment horizontal="center" vertical="center" wrapText="1"/>
    </xf>
    <xf numFmtId="165" fontId="2" fillId="0" borderId="1" xfId="1" applyNumberFormat="1" applyFont="1" applyBorder="1" applyAlignment="1">
      <alignment horizontal="center" vertical="center"/>
    </xf>
    <xf numFmtId="165" fontId="2" fillId="0" borderId="4" xfId="1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781050</xdr:colOff>
      <xdr:row>0</xdr:row>
      <xdr:rowOff>409575</xdr:rowOff>
    </xdr:from>
    <xdr:to>
      <xdr:col>2</xdr:col>
      <xdr:colOff>200025</xdr:colOff>
      <xdr:row>0</xdr:row>
      <xdr:rowOff>409575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1038225" y="409575"/>
          <a:ext cx="1162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276225</xdr:colOff>
      <xdr:row>0</xdr:row>
      <xdr:rowOff>533400</xdr:rowOff>
    </xdr:from>
    <xdr:to>
      <xdr:col>5</xdr:col>
      <xdr:colOff>1066800</xdr:colOff>
      <xdr:row>0</xdr:row>
      <xdr:rowOff>533400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4943475" y="533400"/>
          <a:ext cx="21240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1143000</xdr:colOff>
      <xdr:row>0</xdr:row>
      <xdr:rowOff>552450</xdr:rowOff>
    </xdr:from>
    <xdr:to>
      <xdr:col>1</xdr:col>
      <xdr:colOff>1885950</xdr:colOff>
      <xdr:row>0</xdr:row>
      <xdr:rowOff>552450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CxnSpPr/>
      </xdr:nvCxnSpPr>
      <xdr:spPr>
        <a:xfrm>
          <a:off x="1400175" y="552450"/>
          <a:ext cx="7429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409575</xdr:colOff>
      <xdr:row>0</xdr:row>
      <xdr:rowOff>542925</xdr:rowOff>
    </xdr:from>
    <xdr:to>
      <xdr:col>5</xdr:col>
      <xdr:colOff>1181100</xdr:colOff>
      <xdr:row>0</xdr:row>
      <xdr:rowOff>552450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CA028BA2-CB1E-8176-BB2D-C2323D99759B}"/>
            </a:ext>
          </a:extLst>
        </xdr:cNvPr>
        <xdr:cNvCxnSpPr/>
      </xdr:nvCxnSpPr>
      <xdr:spPr>
        <a:xfrm flipV="1">
          <a:off x="5343525" y="542925"/>
          <a:ext cx="2095500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946785</xdr:colOff>
      <xdr:row>1</xdr:row>
      <xdr:rowOff>9525</xdr:rowOff>
    </xdr:from>
    <xdr:to>
      <xdr:col>2</xdr:col>
      <xdr:colOff>177165</xdr:colOff>
      <xdr:row>1</xdr:row>
      <xdr:rowOff>9525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CxnSpPr/>
      </xdr:nvCxnSpPr>
      <xdr:spPr>
        <a:xfrm>
          <a:off x="1289685" y="533400"/>
          <a:ext cx="115443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428625</xdr:colOff>
      <xdr:row>1</xdr:row>
      <xdr:rowOff>9525</xdr:rowOff>
    </xdr:from>
    <xdr:to>
      <xdr:col>5</xdr:col>
      <xdr:colOff>1304925</xdr:colOff>
      <xdr:row>1</xdr:row>
      <xdr:rowOff>19050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3DC6436C-3004-1D20-9690-98EC835AF18C}"/>
            </a:ext>
          </a:extLst>
        </xdr:cNvPr>
        <xdr:cNvCxnSpPr/>
      </xdr:nvCxnSpPr>
      <xdr:spPr>
        <a:xfrm>
          <a:off x="5381625" y="533400"/>
          <a:ext cx="2133600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1102995</xdr:colOff>
      <xdr:row>0</xdr:row>
      <xdr:rowOff>342900</xdr:rowOff>
    </xdr:from>
    <xdr:to>
      <xdr:col>1</xdr:col>
      <xdr:colOff>2051685</xdr:colOff>
      <xdr:row>0</xdr:row>
      <xdr:rowOff>342900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CxnSpPr/>
      </xdr:nvCxnSpPr>
      <xdr:spPr>
        <a:xfrm>
          <a:off x="1445895" y="342900"/>
          <a:ext cx="94869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398145</xdr:colOff>
      <xdr:row>1</xdr:row>
      <xdr:rowOff>9525</xdr:rowOff>
    </xdr:from>
    <xdr:to>
      <xdr:col>5</xdr:col>
      <xdr:colOff>1106805</xdr:colOff>
      <xdr:row>1</xdr:row>
      <xdr:rowOff>9525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CxnSpPr/>
      </xdr:nvCxnSpPr>
      <xdr:spPr>
        <a:xfrm>
          <a:off x="5303520" y="457200"/>
          <a:ext cx="195643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752475</xdr:colOff>
      <xdr:row>0</xdr:row>
      <xdr:rowOff>342900</xdr:rowOff>
    </xdr:from>
    <xdr:to>
      <xdr:col>2</xdr:col>
      <xdr:colOff>190500</xdr:colOff>
      <xdr:row>0</xdr:row>
      <xdr:rowOff>342900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7E34BEAF-2DAD-4D86-B8C4-94772C927CE3}"/>
            </a:ext>
          </a:extLst>
        </xdr:cNvPr>
        <xdr:cNvCxnSpPr/>
      </xdr:nvCxnSpPr>
      <xdr:spPr>
        <a:xfrm>
          <a:off x="1009650" y="342900"/>
          <a:ext cx="11049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523875</xdr:colOff>
      <xdr:row>1</xdr:row>
      <xdr:rowOff>9525</xdr:rowOff>
    </xdr:from>
    <xdr:to>
      <xdr:col>5</xdr:col>
      <xdr:colOff>1304925</xdr:colOff>
      <xdr:row>1</xdr:row>
      <xdr:rowOff>9525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AA566F19-0F96-F9AA-7BE8-C8A3D6484799}"/>
            </a:ext>
          </a:extLst>
        </xdr:cNvPr>
        <xdr:cNvCxnSpPr/>
      </xdr:nvCxnSpPr>
      <xdr:spPr>
        <a:xfrm>
          <a:off x="5038725" y="466725"/>
          <a:ext cx="20955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866775</xdr:colOff>
      <xdr:row>0</xdr:row>
      <xdr:rowOff>342900</xdr:rowOff>
    </xdr:from>
    <xdr:to>
      <xdr:col>1</xdr:col>
      <xdr:colOff>2028825</xdr:colOff>
      <xdr:row>0</xdr:row>
      <xdr:rowOff>342900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CxnSpPr/>
      </xdr:nvCxnSpPr>
      <xdr:spPr>
        <a:xfrm>
          <a:off x="1209675" y="342900"/>
          <a:ext cx="1162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485775</xdr:colOff>
      <xdr:row>1</xdr:row>
      <xdr:rowOff>17145</xdr:rowOff>
    </xdr:from>
    <xdr:to>
      <xdr:col>5</xdr:col>
      <xdr:colOff>1194435</xdr:colOff>
      <xdr:row>1</xdr:row>
      <xdr:rowOff>17145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CxnSpPr/>
      </xdr:nvCxnSpPr>
      <xdr:spPr>
        <a:xfrm>
          <a:off x="5381625" y="445770"/>
          <a:ext cx="190881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828675</xdr:colOff>
      <xdr:row>0</xdr:row>
      <xdr:rowOff>419100</xdr:rowOff>
    </xdr:from>
    <xdr:to>
      <xdr:col>1</xdr:col>
      <xdr:colOff>1990725</xdr:colOff>
      <xdr:row>0</xdr:row>
      <xdr:rowOff>419100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CxnSpPr/>
      </xdr:nvCxnSpPr>
      <xdr:spPr>
        <a:xfrm>
          <a:off x="1085850" y="419100"/>
          <a:ext cx="1162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401955</xdr:colOff>
      <xdr:row>1</xdr:row>
      <xdr:rowOff>17145</xdr:rowOff>
    </xdr:from>
    <xdr:to>
      <xdr:col>5</xdr:col>
      <xdr:colOff>1110615</xdr:colOff>
      <xdr:row>1</xdr:row>
      <xdr:rowOff>17145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CxnSpPr/>
      </xdr:nvCxnSpPr>
      <xdr:spPr>
        <a:xfrm>
          <a:off x="5526405" y="541020"/>
          <a:ext cx="213741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571500</xdr:colOff>
      <xdr:row>0</xdr:row>
      <xdr:rowOff>342900</xdr:rowOff>
    </xdr:from>
    <xdr:to>
      <xdr:col>2</xdr:col>
      <xdr:colOff>0</xdr:colOff>
      <xdr:row>0</xdr:row>
      <xdr:rowOff>342900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CxnSpPr/>
      </xdr:nvCxnSpPr>
      <xdr:spPr>
        <a:xfrm>
          <a:off x="800100" y="342900"/>
          <a:ext cx="942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470535</xdr:colOff>
      <xdr:row>1</xdr:row>
      <xdr:rowOff>11430</xdr:rowOff>
    </xdr:from>
    <xdr:to>
      <xdr:col>5</xdr:col>
      <xdr:colOff>1350645</xdr:colOff>
      <xdr:row>1</xdr:row>
      <xdr:rowOff>11430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CxnSpPr/>
      </xdr:nvCxnSpPr>
      <xdr:spPr>
        <a:xfrm>
          <a:off x="5394960" y="478155"/>
          <a:ext cx="21564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923925</xdr:colOff>
      <xdr:row>0</xdr:row>
      <xdr:rowOff>409575</xdr:rowOff>
    </xdr:from>
    <xdr:to>
      <xdr:col>2</xdr:col>
      <xdr:colOff>95250</xdr:colOff>
      <xdr:row>0</xdr:row>
      <xdr:rowOff>409575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CxnSpPr/>
      </xdr:nvCxnSpPr>
      <xdr:spPr>
        <a:xfrm>
          <a:off x="1266825" y="409575"/>
          <a:ext cx="1162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381000</xdr:colOff>
      <xdr:row>1</xdr:row>
      <xdr:rowOff>28575</xdr:rowOff>
    </xdr:from>
    <xdr:to>
      <xdr:col>5</xdr:col>
      <xdr:colOff>1028700</xdr:colOff>
      <xdr:row>1</xdr:row>
      <xdr:rowOff>28575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103A38C2-F188-CD5C-0858-ED2D56A005E2}"/>
            </a:ext>
          </a:extLst>
        </xdr:cNvPr>
        <xdr:cNvCxnSpPr/>
      </xdr:nvCxnSpPr>
      <xdr:spPr>
        <a:xfrm>
          <a:off x="5610225" y="552450"/>
          <a:ext cx="20955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704850</xdr:colOff>
      <xdr:row>0</xdr:row>
      <xdr:rowOff>381000</xdr:rowOff>
    </xdr:from>
    <xdr:to>
      <xdr:col>1</xdr:col>
      <xdr:colOff>2066925</xdr:colOff>
      <xdr:row>0</xdr:row>
      <xdr:rowOff>381000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FB59BD1F-D6E0-E292-A204-F5A37C2593F1}"/>
            </a:ext>
          </a:extLst>
        </xdr:cNvPr>
        <xdr:cNvCxnSpPr/>
      </xdr:nvCxnSpPr>
      <xdr:spPr>
        <a:xfrm>
          <a:off x="1009650" y="381000"/>
          <a:ext cx="13620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561975</xdr:colOff>
      <xdr:row>1</xdr:row>
      <xdr:rowOff>9525</xdr:rowOff>
    </xdr:from>
    <xdr:to>
      <xdr:col>5</xdr:col>
      <xdr:colOff>1285875</xdr:colOff>
      <xdr:row>1</xdr:row>
      <xdr:rowOff>19050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8D97678B-3AE1-54F6-A467-E8EA0C327153}"/>
            </a:ext>
          </a:extLst>
        </xdr:cNvPr>
        <xdr:cNvCxnSpPr/>
      </xdr:nvCxnSpPr>
      <xdr:spPr>
        <a:xfrm>
          <a:off x="5248275" y="485775"/>
          <a:ext cx="2114550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800100</xdr:colOff>
      <xdr:row>0</xdr:row>
      <xdr:rowOff>390525</xdr:rowOff>
    </xdr:from>
    <xdr:to>
      <xdr:col>1</xdr:col>
      <xdr:colOff>1962150</xdr:colOff>
      <xdr:row>0</xdr:row>
      <xdr:rowOff>390525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CxnSpPr/>
      </xdr:nvCxnSpPr>
      <xdr:spPr>
        <a:xfrm>
          <a:off x="1162050" y="390525"/>
          <a:ext cx="1162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285750</xdr:colOff>
      <xdr:row>1</xdr:row>
      <xdr:rowOff>0</xdr:rowOff>
    </xdr:from>
    <xdr:to>
      <xdr:col>6</xdr:col>
      <xdr:colOff>95250</xdr:colOff>
      <xdr:row>1</xdr:row>
      <xdr:rowOff>9525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688088F3-86CA-1229-67FA-DD6931E5D2D0}"/>
            </a:ext>
          </a:extLst>
        </xdr:cNvPr>
        <xdr:cNvCxnSpPr/>
      </xdr:nvCxnSpPr>
      <xdr:spPr>
        <a:xfrm>
          <a:off x="5210175" y="542925"/>
          <a:ext cx="210502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809625</xdr:colOff>
      <xdr:row>0</xdr:row>
      <xdr:rowOff>371475</xdr:rowOff>
    </xdr:from>
    <xdr:to>
      <xdr:col>1</xdr:col>
      <xdr:colOff>1971675</xdr:colOff>
      <xdr:row>0</xdr:row>
      <xdr:rowOff>371475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CxnSpPr/>
      </xdr:nvCxnSpPr>
      <xdr:spPr>
        <a:xfrm>
          <a:off x="1247775" y="371475"/>
          <a:ext cx="1162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342900</xdr:colOff>
      <xdr:row>1</xdr:row>
      <xdr:rowOff>9525</xdr:rowOff>
    </xdr:from>
    <xdr:to>
      <xdr:col>5</xdr:col>
      <xdr:colOff>1019175</xdr:colOff>
      <xdr:row>1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CxnSpPr/>
      </xdr:nvCxnSpPr>
      <xdr:spPr>
        <a:xfrm>
          <a:off x="5419725" y="523875"/>
          <a:ext cx="19812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752475</xdr:colOff>
      <xdr:row>0</xdr:row>
      <xdr:rowOff>381000</xdr:rowOff>
    </xdr:from>
    <xdr:to>
      <xdr:col>1</xdr:col>
      <xdr:colOff>1704975</xdr:colOff>
      <xdr:row>0</xdr:row>
      <xdr:rowOff>381000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CxnSpPr/>
      </xdr:nvCxnSpPr>
      <xdr:spPr>
        <a:xfrm>
          <a:off x="1181100" y="381000"/>
          <a:ext cx="9525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619125</xdr:colOff>
      <xdr:row>0</xdr:row>
      <xdr:rowOff>352425</xdr:rowOff>
    </xdr:from>
    <xdr:to>
      <xdr:col>2</xdr:col>
      <xdr:colOff>19050</xdr:colOff>
      <xdr:row>0</xdr:row>
      <xdr:rowOff>352425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922B7191-F7CC-FBD5-85F7-A03511435CA9}"/>
            </a:ext>
          </a:extLst>
        </xdr:cNvPr>
        <xdr:cNvCxnSpPr/>
      </xdr:nvCxnSpPr>
      <xdr:spPr>
        <a:xfrm>
          <a:off x="1047750" y="352425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228600</xdr:colOff>
      <xdr:row>1</xdr:row>
      <xdr:rowOff>19050</xdr:rowOff>
    </xdr:from>
    <xdr:to>
      <xdr:col>6</xdr:col>
      <xdr:colOff>209550</xdr:colOff>
      <xdr:row>1</xdr:row>
      <xdr:rowOff>28575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98E3C86F-FB97-D33B-E9EE-8A2460F76E13}"/>
            </a:ext>
          </a:extLst>
        </xdr:cNvPr>
        <xdr:cNvCxnSpPr/>
      </xdr:nvCxnSpPr>
      <xdr:spPr>
        <a:xfrm flipV="1">
          <a:off x="5172075" y="504825"/>
          <a:ext cx="22479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847725</xdr:colOff>
      <xdr:row>0</xdr:row>
      <xdr:rowOff>381000</xdr:rowOff>
    </xdr:from>
    <xdr:to>
      <xdr:col>1</xdr:col>
      <xdr:colOff>2009775</xdr:colOff>
      <xdr:row>0</xdr:row>
      <xdr:rowOff>381000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CxnSpPr/>
      </xdr:nvCxnSpPr>
      <xdr:spPr>
        <a:xfrm>
          <a:off x="1238250" y="381000"/>
          <a:ext cx="1162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361950</xdr:colOff>
      <xdr:row>0</xdr:row>
      <xdr:rowOff>466725</xdr:rowOff>
    </xdr:from>
    <xdr:to>
      <xdr:col>5</xdr:col>
      <xdr:colOff>1209675</xdr:colOff>
      <xdr:row>1</xdr:row>
      <xdr:rowOff>9525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3418299C-739B-597F-B9DF-B73B1878E84E}"/>
            </a:ext>
          </a:extLst>
        </xdr:cNvPr>
        <xdr:cNvCxnSpPr/>
      </xdr:nvCxnSpPr>
      <xdr:spPr>
        <a:xfrm flipV="1">
          <a:off x="5248275" y="466725"/>
          <a:ext cx="2076450" cy="190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704850</xdr:colOff>
      <xdr:row>0</xdr:row>
      <xdr:rowOff>438150</xdr:rowOff>
    </xdr:from>
    <xdr:to>
      <xdr:col>2</xdr:col>
      <xdr:colOff>133350</xdr:colOff>
      <xdr:row>0</xdr:row>
      <xdr:rowOff>438150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CxnSpPr/>
      </xdr:nvCxnSpPr>
      <xdr:spPr>
        <a:xfrm>
          <a:off x="1095375" y="438150"/>
          <a:ext cx="11334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247650</xdr:colOff>
      <xdr:row>1</xdr:row>
      <xdr:rowOff>9525</xdr:rowOff>
    </xdr:from>
    <xdr:to>
      <xdr:col>5</xdr:col>
      <xdr:colOff>1133475</xdr:colOff>
      <xdr:row>1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CxnSpPr/>
      </xdr:nvCxnSpPr>
      <xdr:spPr>
        <a:xfrm>
          <a:off x="5029200" y="647700"/>
          <a:ext cx="22288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771525</xdr:colOff>
      <xdr:row>0</xdr:row>
      <xdr:rowOff>476250</xdr:rowOff>
    </xdr:from>
    <xdr:to>
      <xdr:col>1</xdr:col>
      <xdr:colOff>1933575</xdr:colOff>
      <xdr:row>0</xdr:row>
      <xdr:rowOff>476250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CxnSpPr/>
      </xdr:nvCxnSpPr>
      <xdr:spPr>
        <a:xfrm>
          <a:off x="1190625" y="476250"/>
          <a:ext cx="1162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114300</xdr:colOff>
      <xdr:row>1</xdr:row>
      <xdr:rowOff>9525</xdr:rowOff>
    </xdr:from>
    <xdr:to>
      <xdr:col>5</xdr:col>
      <xdr:colOff>1076325</xdr:colOff>
      <xdr:row>1</xdr:row>
      <xdr:rowOff>9525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F34BD70C-077B-40D1-19D1-AD9D37F25382}"/>
            </a:ext>
          </a:extLst>
        </xdr:cNvPr>
        <xdr:cNvCxnSpPr/>
      </xdr:nvCxnSpPr>
      <xdr:spPr>
        <a:xfrm>
          <a:off x="4838700" y="657225"/>
          <a:ext cx="21240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723900</xdr:colOff>
      <xdr:row>0</xdr:row>
      <xdr:rowOff>352425</xdr:rowOff>
    </xdr:from>
    <xdr:to>
      <xdr:col>2</xdr:col>
      <xdr:colOff>114300</xdr:colOff>
      <xdr:row>0</xdr:row>
      <xdr:rowOff>361950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8B14C95A-8BF1-C5E1-3B02-4E5834781849}"/>
            </a:ext>
          </a:extLst>
        </xdr:cNvPr>
        <xdr:cNvCxnSpPr/>
      </xdr:nvCxnSpPr>
      <xdr:spPr>
        <a:xfrm>
          <a:off x="1171575" y="352425"/>
          <a:ext cx="1200150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409575</xdr:colOff>
      <xdr:row>0</xdr:row>
      <xdr:rowOff>466725</xdr:rowOff>
    </xdr:from>
    <xdr:to>
      <xdr:col>6</xdr:col>
      <xdr:colOff>161925</xdr:colOff>
      <xdr:row>1</xdr:row>
      <xdr:rowOff>9525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99967D10-2D41-BFD3-09EA-A2FA6B1B58AA}"/>
            </a:ext>
          </a:extLst>
        </xdr:cNvPr>
        <xdr:cNvCxnSpPr/>
      </xdr:nvCxnSpPr>
      <xdr:spPr>
        <a:xfrm>
          <a:off x="5086350" y="466725"/>
          <a:ext cx="2171700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876300</xdr:colOff>
      <xdr:row>0</xdr:row>
      <xdr:rowOff>409575</xdr:rowOff>
    </xdr:from>
    <xdr:to>
      <xdr:col>1</xdr:col>
      <xdr:colOff>2038350</xdr:colOff>
      <xdr:row>0</xdr:row>
      <xdr:rowOff>409575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CxnSpPr/>
      </xdr:nvCxnSpPr>
      <xdr:spPr>
        <a:xfrm>
          <a:off x="1333500" y="409575"/>
          <a:ext cx="1162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447675</xdr:colOff>
      <xdr:row>1</xdr:row>
      <xdr:rowOff>9525</xdr:rowOff>
    </xdr:from>
    <xdr:to>
      <xdr:col>5</xdr:col>
      <xdr:colOff>1238250</xdr:colOff>
      <xdr:row>1</xdr:row>
      <xdr:rowOff>9525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914F1456-0673-0700-AA29-1C3EEC69D96F}"/>
            </a:ext>
          </a:extLst>
        </xdr:cNvPr>
        <xdr:cNvCxnSpPr/>
      </xdr:nvCxnSpPr>
      <xdr:spPr>
        <a:xfrm>
          <a:off x="5695950" y="590550"/>
          <a:ext cx="20764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609600</xdr:colOff>
      <xdr:row>0</xdr:row>
      <xdr:rowOff>228600</xdr:rowOff>
    </xdr:from>
    <xdr:to>
      <xdr:col>2</xdr:col>
      <xdr:colOff>266700</xdr:colOff>
      <xdr:row>1</xdr:row>
      <xdr:rowOff>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AF9A8B49-1656-05DD-AC21-FB51D929405A}"/>
            </a:ext>
          </a:extLst>
        </xdr:cNvPr>
        <xdr:cNvCxnSpPr/>
      </xdr:nvCxnSpPr>
      <xdr:spPr>
        <a:xfrm flipV="1">
          <a:off x="1047750" y="228600"/>
          <a:ext cx="159067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285750</xdr:colOff>
      <xdr:row>1</xdr:row>
      <xdr:rowOff>228600</xdr:rowOff>
    </xdr:from>
    <xdr:to>
      <xdr:col>5</xdr:col>
      <xdr:colOff>1028700</xdr:colOff>
      <xdr:row>1</xdr:row>
      <xdr:rowOff>228600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8F2A0626-9BE4-BEAA-720A-CC36D61BBE28}"/>
            </a:ext>
          </a:extLst>
        </xdr:cNvPr>
        <xdr:cNvCxnSpPr/>
      </xdr:nvCxnSpPr>
      <xdr:spPr>
        <a:xfrm>
          <a:off x="5343525" y="466725"/>
          <a:ext cx="2085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914400</xdr:colOff>
      <xdr:row>1</xdr:row>
      <xdr:rowOff>0</xdr:rowOff>
    </xdr:from>
    <xdr:to>
      <xdr:col>2</xdr:col>
      <xdr:colOff>28575</xdr:colOff>
      <xdr:row>1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54844572-01CE-7985-7672-538E5F0C1888}"/>
            </a:ext>
          </a:extLst>
        </xdr:cNvPr>
        <xdr:cNvCxnSpPr/>
      </xdr:nvCxnSpPr>
      <xdr:spPr>
        <a:xfrm>
          <a:off x="1276350" y="209550"/>
          <a:ext cx="11239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381000</xdr:colOff>
      <xdr:row>2</xdr:row>
      <xdr:rowOff>0</xdr:rowOff>
    </xdr:from>
    <xdr:to>
      <xdr:col>6</xdr:col>
      <xdr:colOff>0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1FE9B032-9322-9FDE-18BC-B146CFBC1777}"/>
            </a:ext>
          </a:extLst>
        </xdr:cNvPr>
        <xdr:cNvCxnSpPr/>
      </xdr:nvCxnSpPr>
      <xdr:spPr>
        <a:xfrm flipV="1">
          <a:off x="5010150" y="447675"/>
          <a:ext cx="2152650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647700</xdr:colOff>
      <xdr:row>1</xdr:row>
      <xdr:rowOff>19050</xdr:rowOff>
    </xdr:from>
    <xdr:to>
      <xdr:col>2</xdr:col>
      <xdr:colOff>0</xdr:colOff>
      <xdr:row>1</xdr:row>
      <xdr:rowOff>19050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CBDA2563-A839-CF50-0FC1-EE715D682413}"/>
            </a:ext>
          </a:extLst>
        </xdr:cNvPr>
        <xdr:cNvCxnSpPr/>
      </xdr:nvCxnSpPr>
      <xdr:spPr>
        <a:xfrm>
          <a:off x="904875" y="228600"/>
          <a:ext cx="12477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workbookViewId="0">
      <pane ySplit="6" topLeftCell="A16" activePane="bottomLeft" state="frozen"/>
      <selection pane="bottomLeft" activeCell="E12" sqref="E12"/>
    </sheetView>
  </sheetViews>
  <sheetFormatPr defaultRowHeight="18.75" x14ac:dyDescent="0.3"/>
  <cols>
    <col min="1" max="1" width="3.85546875" style="2" bestFit="1" customWidth="1"/>
    <col min="2" max="2" width="26.140625" style="3" customWidth="1"/>
    <col min="3" max="6" width="20" style="3" customWidth="1"/>
    <col min="7" max="7" width="20" style="39" customWidth="1"/>
    <col min="8" max="16384" width="9.140625" style="3"/>
  </cols>
  <sheetData>
    <row r="1" spans="1:10" ht="42.75" customHeight="1" x14ac:dyDescent="0.3">
      <c r="A1" s="126" t="s">
        <v>1860</v>
      </c>
      <c r="B1" s="126"/>
      <c r="C1" s="126"/>
      <c r="D1" s="126" t="s">
        <v>4</v>
      </c>
      <c r="E1" s="126"/>
      <c r="F1" s="126"/>
      <c r="G1" s="126"/>
      <c r="H1" s="79"/>
      <c r="I1" s="79"/>
      <c r="J1" s="79"/>
    </row>
    <row r="2" spans="1:10" ht="13.5" customHeight="1" x14ac:dyDescent="0.3">
      <c r="A2" s="40"/>
      <c r="B2" s="40"/>
      <c r="C2" s="40"/>
      <c r="D2" s="40"/>
      <c r="E2" s="40"/>
      <c r="F2" s="40"/>
      <c r="G2" s="40"/>
      <c r="H2" s="79"/>
      <c r="I2" s="79"/>
      <c r="J2" s="79"/>
    </row>
    <row r="3" spans="1:10" ht="36" customHeight="1" x14ac:dyDescent="0.3">
      <c r="A3" s="127" t="s">
        <v>1866</v>
      </c>
      <c r="B3" s="128"/>
      <c r="C3" s="128"/>
      <c r="D3" s="128"/>
      <c r="E3" s="128"/>
      <c r="F3" s="128"/>
      <c r="G3" s="128"/>
    </row>
    <row r="4" spans="1:10" ht="15" customHeight="1" x14ac:dyDescent="0.3">
      <c r="B4" s="2"/>
      <c r="C4" s="2"/>
      <c r="D4" s="2"/>
      <c r="E4" s="2"/>
      <c r="F4" s="2"/>
      <c r="G4" s="4"/>
      <c r="H4" s="2"/>
    </row>
    <row r="5" spans="1:10" ht="21" customHeight="1" x14ac:dyDescent="0.3">
      <c r="A5" s="129" t="s">
        <v>0</v>
      </c>
      <c r="B5" s="129" t="s">
        <v>1</v>
      </c>
      <c r="C5" s="129" t="s">
        <v>2</v>
      </c>
      <c r="D5" s="129"/>
      <c r="E5" s="129"/>
      <c r="F5" s="131"/>
      <c r="G5" s="132" t="s">
        <v>8</v>
      </c>
      <c r="H5" s="12"/>
      <c r="I5" s="12"/>
    </row>
    <row r="6" spans="1:10" ht="45.75" customHeight="1" x14ac:dyDescent="0.3">
      <c r="A6" s="130"/>
      <c r="B6" s="130"/>
      <c r="C6" s="54" t="s">
        <v>1852</v>
      </c>
      <c r="D6" s="55" t="s">
        <v>5</v>
      </c>
      <c r="E6" s="55" t="s">
        <v>6</v>
      </c>
      <c r="F6" s="56" t="s">
        <v>7</v>
      </c>
      <c r="G6" s="133"/>
      <c r="H6" s="12"/>
      <c r="I6" s="12"/>
    </row>
    <row r="7" spans="1:10" ht="20.25" customHeight="1" x14ac:dyDescent="0.3">
      <c r="A7" s="57">
        <v>1</v>
      </c>
      <c r="B7" s="60" t="s">
        <v>141</v>
      </c>
      <c r="C7" s="80">
        <v>5828</v>
      </c>
      <c r="D7" s="9"/>
      <c r="E7" s="9"/>
      <c r="F7" s="9">
        <f>C7</f>
        <v>5828</v>
      </c>
      <c r="G7" s="9">
        <f>F7*1000</f>
        <v>5828000</v>
      </c>
    </row>
    <row r="8" spans="1:10" ht="20.25" customHeight="1" x14ac:dyDescent="0.3">
      <c r="A8" s="57">
        <v>2</v>
      </c>
      <c r="B8" s="60" t="s">
        <v>60</v>
      </c>
      <c r="C8" s="80">
        <v>15066</v>
      </c>
      <c r="D8" s="9"/>
      <c r="E8" s="9"/>
      <c r="F8" s="9">
        <f t="shared" ref="F8:F23" si="0">C8</f>
        <v>15066</v>
      </c>
      <c r="G8" s="9">
        <f t="shared" ref="G8:G23" si="1">F8*1000</f>
        <v>15066000</v>
      </c>
    </row>
    <row r="9" spans="1:10" ht="20.25" customHeight="1" x14ac:dyDescent="0.3">
      <c r="A9" s="57">
        <v>3</v>
      </c>
      <c r="B9" s="60" t="s">
        <v>129</v>
      </c>
      <c r="C9" s="80">
        <v>6489</v>
      </c>
      <c r="D9" s="9"/>
      <c r="E9" s="9"/>
      <c r="F9" s="9">
        <f t="shared" si="0"/>
        <v>6489</v>
      </c>
      <c r="G9" s="9">
        <f t="shared" si="1"/>
        <v>6489000</v>
      </c>
    </row>
    <row r="10" spans="1:10" ht="20.25" customHeight="1" x14ac:dyDescent="0.3">
      <c r="A10" s="57">
        <v>4</v>
      </c>
      <c r="B10" s="60" t="s">
        <v>130</v>
      </c>
      <c r="C10" s="80">
        <v>25471</v>
      </c>
      <c r="D10" s="9"/>
      <c r="E10" s="9"/>
      <c r="F10" s="9">
        <f t="shared" si="0"/>
        <v>25471</v>
      </c>
      <c r="G10" s="9">
        <f t="shared" si="1"/>
        <v>25471000</v>
      </c>
    </row>
    <row r="11" spans="1:10" ht="20.25" customHeight="1" x14ac:dyDescent="0.3">
      <c r="A11" s="57">
        <v>5</v>
      </c>
      <c r="B11" s="60" t="s">
        <v>131</v>
      </c>
      <c r="C11" s="80">
        <v>15683</v>
      </c>
      <c r="D11" s="9"/>
      <c r="E11" s="9"/>
      <c r="F11" s="9">
        <f t="shared" si="0"/>
        <v>15683</v>
      </c>
      <c r="G11" s="9">
        <f t="shared" si="1"/>
        <v>15683000</v>
      </c>
    </row>
    <row r="12" spans="1:10" ht="20.25" customHeight="1" x14ac:dyDescent="0.3">
      <c r="A12" s="57">
        <v>6</v>
      </c>
      <c r="B12" s="60" t="s">
        <v>132</v>
      </c>
      <c r="C12" s="80">
        <v>4138</v>
      </c>
      <c r="D12" s="9"/>
      <c r="E12" s="9"/>
      <c r="F12" s="9">
        <f t="shared" si="0"/>
        <v>4138</v>
      </c>
      <c r="G12" s="9">
        <f t="shared" si="1"/>
        <v>4138000</v>
      </c>
    </row>
    <row r="13" spans="1:10" ht="20.25" customHeight="1" x14ac:dyDescent="0.3">
      <c r="A13" s="57">
        <v>7</v>
      </c>
      <c r="B13" s="60" t="s">
        <v>133</v>
      </c>
      <c r="C13" s="80">
        <v>2701</v>
      </c>
      <c r="D13" s="9"/>
      <c r="E13" s="9"/>
      <c r="F13" s="9">
        <f t="shared" si="0"/>
        <v>2701</v>
      </c>
      <c r="G13" s="9">
        <f t="shared" si="1"/>
        <v>2701000</v>
      </c>
    </row>
    <row r="14" spans="1:10" ht="20.25" customHeight="1" x14ac:dyDescent="0.3">
      <c r="A14" s="57">
        <v>8</v>
      </c>
      <c r="B14" s="60" t="s">
        <v>134</v>
      </c>
      <c r="C14" s="80">
        <v>42774</v>
      </c>
      <c r="D14" s="9"/>
      <c r="E14" s="9"/>
      <c r="F14" s="9">
        <f t="shared" si="0"/>
        <v>42774</v>
      </c>
      <c r="G14" s="9">
        <f t="shared" si="1"/>
        <v>42774000</v>
      </c>
    </row>
    <row r="15" spans="1:10" ht="20.25" customHeight="1" x14ac:dyDescent="0.3">
      <c r="A15" s="57">
        <v>9</v>
      </c>
      <c r="B15" s="60" t="s">
        <v>135</v>
      </c>
      <c r="C15" s="80">
        <v>1916</v>
      </c>
      <c r="D15" s="9"/>
      <c r="E15" s="9"/>
      <c r="F15" s="9">
        <f t="shared" si="0"/>
        <v>1916</v>
      </c>
      <c r="G15" s="9">
        <f t="shared" si="1"/>
        <v>1916000</v>
      </c>
    </row>
    <row r="16" spans="1:10" ht="20.25" customHeight="1" x14ac:dyDescent="0.3">
      <c r="A16" s="57">
        <v>10</v>
      </c>
      <c r="B16" s="60" t="s">
        <v>136</v>
      </c>
      <c r="C16" s="80">
        <v>10855</v>
      </c>
      <c r="D16" s="9"/>
      <c r="E16" s="9"/>
      <c r="F16" s="9">
        <f t="shared" si="0"/>
        <v>10855</v>
      </c>
      <c r="G16" s="9">
        <f t="shared" si="1"/>
        <v>10855000</v>
      </c>
    </row>
    <row r="17" spans="1:7" ht="20.25" customHeight="1" x14ac:dyDescent="0.3">
      <c r="A17" s="57">
        <v>11</v>
      </c>
      <c r="B17" s="60" t="s">
        <v>137</v>
      </c>
      <c r="C17" s="80">
        <v>600</v>
      </c>
      <c r="D17" s="9"/>
      <c r="E17" s="9"/>
      <c r="F17" s="9">
        <f t="shared" si="0"/>
        <v>600</v>
      </c>
      <c r="G17" s="9">
        <f t="shared" si="1"/>
        <v>600000</v>
      </c>
    </row>
    <row r="18" spans="1:7" ht="20.25" customHeight="1" x14ac:dyDescent="0.3">
      <c r="A18" s="57">
        <v>12</v>
      </c>
      <c r="B18" s="60" t="s">
        <v>138</v>
      </c>
      <c r="C18" s="80">
        <v>1507</v>
      </c>
      <c r="D18" s="9"/>
      <c r="E18" s="9"/>
      <c r="F18" s="9">
        <f t="shared" si="0"/>
        <v>1507</v>
      </c>
      <c r="G18" s="9">
        <f t="shared" si="1"/>
        <v>1507000</v>
      </c>
    </row>
    <row r="19" spans="1:7" ht="20.25" customHeight="1" x14ac:dyDescent="0.3">
      <c r="A19" s="57">
        <v>13</v>
      </c>
      <c r="B19" s="60" t="s">
        <v>139</v>
      </c>
      <c r="C19" s="80">
        <v>1000</v>
      </c>
      <c r="D19" s="9"/>
      <c r="E19" s="9"/>
      <c r="F19" s="9">
        <f t="shared" si="0"/>
        <v>1000</v>
      </c>
      <c r="G19" s="9">
        <f t="shared" si="1"/>
        <v>1000000</v>
      </c>
    </row>
    <row r="20" spans="1:7" ht="20.25" customHeight="1" x14ac:dyDescent="0.3">
      <c r="A20" s="57">
        <v>14</v>
      </c>
      <c r="B20" s="60" t="s">
        <v>140</v>
      </c>
      <c r="C20" s="80">
        <v>1290</v>
      </c>
      <c r="D20" s="9"/>
      <c r="E20" s="9"/>
      <c r="F20" s="9">
        <f t="shared" si="0"/>
        <v>1290</v>
      </c>
      <c r="G20" s="9">
        <f t="shared" si="1"/>
        <v>1290000</v>
      </c>
    </row>
    <row r="21" spans="1:7" ht="20.25" customHeight="1" x14ac:dyDescent="0.3">
      <c r="A21" s="57">
        <v>15</v>
      </c>
      <c r="B21" s="60" t="s">
        <v>142</v>
      </c>
      <c r="C21" s="80">
        <v>14007</v>
      </c>
      <c r="D21" s="9"/>
      <c r="E21" s="9"/>
      <c r="F21" s="9">
        <f t="shared" si="0"/>
        <v>14007</v>
      </c>
      <c r="G21" s="9">
        <f t="shared" si="1"/>
        <v>14007000</v>
      </c>
    </row>
    <row r="22" spans="1:7" ht="20.25" customHeight="1" x14ac:dyDescent="0.3">
      <c r="A22" s="57">
        <v>16</v>
      </c>
      <c r="B22" s="60" t="s">
        <v>143</v>
      </c>
      <c r="C22" s="80">
        <v>9593</v>
      </c>
      <c r="D22" s="9"/>
      <c r="E22" s="9"/>
      <c r="F22" s="9">
        <f t="shared" si="0"/>
        <v>9593</v>
      </c>
      <c r="G22" s="9">
        <f t="shared" si="1"/>
        <v>9593000</v>
      </c>
    </row>
    <row r="23" spans="1:7" ht="20.25" customHeight="1" x14ac:dyDescent="0.3">
      <c r="A23" s="57">
        <v>17</v>
      </c>
      <c r="B23" s="60" t="s">
        <v>144</v>
      </c>
      <c r="C23" s="80">
        <v>2397</v>
      </c>
      <c r="D23" s="9"/>
      <c r="E23" s="9"/>
      <c r="F23" s="9">
        <f t="shared" si="0"/>
        <v>2397</v>
      </c>
      <c r="G23" s="9">
        <f t="shared" si="1"/>
        <v>2397000</v>
      </c>
    </row>
    <row r="24" spans="1:7" ht="20.25" customHeight="1" x14ac:dyDescent="0.3">
      <c r="A24" s="124" t="s">
        <v>9</v>
      </c>
      <c r="B24" s="125"/>
      <c r="C24" s="36">
        <f>SUM(C7:C23)</f>
        <v>161315</v>
      </c>
      <c r="D24" s="36"/>
      <c r="E24" s="36"/>
      <c r="F24" s="36">
        <f>SUM(F7:F23)</f>
        <v>161315</v>
      </c>
      <c r="G24" s="30">
        <f>SUM(G7:G23)</f>
        <v>161315000</v>
      </c>
    </row>
    <row r="25" spans="1:7" x14ac:dyDescent="0.3">
      <c r="B25" s="12"/>
      <c r="C25" s="12"/>
    </row>
    <row r="26" spans="1:7" x14ac:dyDescent="0.3">
      <c r="C26" s="50"/>
    </row>
    <row r="27" spans="1:7" x14ac:dyDescent="0.3">
      <c r="C27" s="32"/>
    </row>
  </sheetData>
  <mergeCells count="8">
    <mergeCell ref="A24:B24"/>
    <mergeCell ref="D1:G1"/>
    <mergeCell ref="A3:G3"/>
    <mergeCell ref="B5:B6"/>
    <mergeCell ref="A5:A6"/>
    <mergeCell ref="C5:F5"/>
    <mergeCell ref="G5:G6"/>
    <mergeCell ref="A1:C1"/>
  </mergeCells>
  <pageMargins left="0.23" right="0.2" top="0.54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60"/>
  <sheetViews>
    <sheetView topLeftCell="A37" workbookViewId="0">
      <selection activeCell="B7" sqref="B7:G52"/>
    </sheetView>
  </sheetViews>
  <sheetFormatPr defaultRowHeight="18.75" x14ac:dyDescent="0.3"/>
  <cols>
    <col min="1" max="1" width="3.85546875" style="2" bestFit="1" customWidth="1"/>
    <col min="2" max="2" width="29.85546875" style="3" customWidth="1"/>
    <col min="3" max="3" width="20.85546875" style="3" customWidth="1"/>
    <col min="4" max="4" width="19.42578125" style="3" customWidth="1"/>
    <col min="5" max="5" width="19.85546875" style="3" customWidth="1"/>
    <col min="6" max="6" width="20.140625" style="3" customWidth="1"/>
    <col min="7" max="7" width="23.28515625" style="3" customWidth="1"/>
    <col min="8" max="8" width="9.140625" style="3"/>
    <col min="9" max="9" width="20" style="3" bestFit="1" customWidth="1"/>
    <col min="10" max="10" width="9.140625" style="3"/>
    <col min="11" max="11" width="14.28515625" style="39" bestFit="1" customWidth="1"/>
    <col min="12" max="12" width="9.140625" style="3"/>
    <col min="13" max="13" width="9.28515625" style="3" bestFit="1" customWidth="1"/>
    <col min="14" max="14" width="16.85546875" style="3" bestFit="1" customWidth="1"/>
    <col min="15" max="15" width="15.28515625" style="3" bestFit="1" customWidth="1"/>
    <col min="16" max="16384" width="9.140625" style="3"/>
  </cols>
  <sheetData>
    <row r="1" spans="1:9" ht="49.15" customHeight="1" x14ac:dyDescent="0.3">
      <c r="A1" s="126" t="s">
        <v>1856</v>
      </c>
      <c r="B1" s="126"/>
      <c r="C1" s="126"/>
      <c r="D1" s="126" t="s">
        <v>4</v>
      </c>
      <c r="E1" s="126"/>
      <c r="F1" s="126"/>
      <c r="G1" s="126"/>
    </row>
    <row r="2" spans="1:9" ht="15.75" customHeight="1" x14ac:dyDescent="0.3">
      <c r="A2" s="40"/>
      <c r="B2" s="40"/>
      <c r="C2" s="40"/>
      <c r="D2" s="40"/>
      <c r="E2" s="40"/>
      <c r="F2" s="40"/>
      <c r="G2" s="40"/>
    </row>
    <row r="3" spans="1:9" ht="35.25" customHeight="1" x14ac:dyDescent="0.3">
      <c r="A3" s="127" t="s">
        <v>1857</v>
      </c>
      <c r="B3" s="128"/>
      <c r="C3" s="128"/>
      <c r="D3" s="128"/>
      <c r="E3" s="128"/>
      <c r="F3" s="128"/>
      <c r="G3" s="128"/>
    </row>
    <row r="4" spans="1:9" x14ac:dyDescent="0.3">
      <c r="B4" s="2"/>
      <c r="C4" s="2"/>
      <c r="D4" s="2"/>
      <c r="E4" s="2"/>
      <c r="F4" s="2"/>
      <c r="G4" s="4"/>
    </row>
    <row r="5" spans="1:9" ht="25.5" customHeight="1" x14ac:dyDescent="0.3">
      <c r="A5" s="129" t="s">
        <v>0</v>
      </c>
      <c r="B5" s="129" t="s">
        <v>1</v>
      </c>
      <c r="C5" s="129" t="s">
        <v>2</v>
      </c>
      <c r="D5" s="129"/>
      <c r="E5" s="129"/>
      <c r="F5" s="131"/>
      <c r="G5" s="132" t="s">
        <v>8</v>
      </c>
    </row>
    <row r="6" spans="1:9" ht="37.5" x14ac:dyDescent="0.3">
      <c r="A6" s="129"/>
      <c r="B6" s="129"/>
      <c r="C6" s="41" t="s">
        <v>1852</v>
      </c>
      <c r="D6" s="42" t="s">
        <v>435</v>
      </c>
      <c r="E6" s="42" t="s">
        <v>6</v>
      </c>
      <c r="F6" s="43" t="s">
        <v>7</v>
      </c>
      <c r="G6" s="134"/>
    </row>
    <row r="7" spans="1:9" x14ac:dyDescent="0.3">
      <c r="A7" s="34">
        <v>1</v>
      </c>
      <c r="B7" s="8" t="s">
        <v>10</v>
      </c>
      <c r="C7" s="35">
        <f>E7+F7</f>
        <v>3000</v>
      </c>
      <c r="D7" s="35"/>
      <c r="E7" s="35"/>
      <c r="F7" s="35">
        <v>3000</v>
      </c>
      <c r="G7" s="37">
        <f>F7*1000</f>
        <v>3000000</v>
      </c>
    </row>
    <row r="8" spans="1:9" x14ac:dyDescent="0.3">
      <c r="A8" s="34">
        <v>2</v>
      </c>
      <c r="B8" s="8" t="s">
        <v>11</v>
      </c>
      <c r="C8" s="35">
        <f t="shared" ref="C8:C51" si="0">E8+F8</f>
        <v>2250</v>
      </c>
      <c r="D8" s="35"/>
      <c r="E8" s="35"/>
      <c r="F8" s="35">
        <v>2250</v>
      </c>
      <c r="G8" s="37">
        <f t="shared" ref="G8:G50" si="1">F8*1000</f>
        <v>2250000</v>
      </c>
      <c r="I8" s="39"/>
    </row>
    <row r="9" spans="1:9" x14ac:dyDescent="0.3">
      <c r="A9" s="34">
        <v>3</v>
      </c>
      <c r="B9" s="8" t="s">
        <v>12</v>
      </c>
      <c r="C9" s="35">
        <f t="shared" si="0"/>
        <v>4125</v>
      </c>
      <c r="D9" s="35"/>
      <c r="E9" s="35"/>
      <c r="F9" s="35">
        <v>4125</v>
      </c>
      <c r="G9" s="37">
        <f t="shared" si="1"/>
        <v>4125000</v>
      </c>
      <c r="I9" s="39"/>
    </row>
    <row r="10" spans="1:9" x14ac:dyDescent="0.3">
      <c r="A10" s="34">
        <v>4</v>
      </c>
      <c r="B10" s="8" t="s">
        <v>13</v>
      </c>
      <c r="C10" s="35">
        <f t="shared" si="0"/>
        <v>2150</v>
      </c>
      <c r="D10" s="35"/>
      <c r="E10" s="35">
        <v>1500</v>
      </c>
      <c r="F10" s="35">
        <v>650</v>
      </c>
      <c r="G10" s="37">
        <f>E10*500+F10*1000</f>
        <v>1400000</v>
      </c>
      <c r="I10" s="39"/>
    </row>
    <row r="11" spans="1:9" x14ac:dyDescent="0.3">
      <c r="A11" s="34">
        <v>5</v>
      </c>
      <c r="B11" s="8" t="s">
        <v>14</v>
      </c>
      <c r="C11" s="35">
        <f t="shared" si="0"/>
        <v>400</v>
      </c>
      <c r="D11" s="35"/>
      <c r="E11" s="35">
        <v>400</v>
      </c>
      <c r="F11" s="35"/>
      <c r="G11" s="37">
        <f>E11*500</f>
        <v>200000</v>
      </c>
    </row>
    <row r="12" spans="1:9" x14ac:dyDescent="0.3">
      <c r="A12" s="34">
        <v>6</v>
      </c>
      <c r="B12" s="8" t="s">
        <v>15</v>
      </c>
      <c r="C12" s="35">
        <f t="shared" si="0"/>
        <v>2170</v>
      </c>
      <c r="D12" s="35"/>
      <c r="E12" s="35"/>
      <c r="F12" s="35">
        <v>2170</v>
      </c>
      <c r="G12" s="37">
        <f t="shared" si="1"/>
        <v>2170000</v>
      </c>
    </row>
    <row r="13" spans="1:9" x14ac:dyDescent="0.3">
      <c r="A13" s="34">
        <v>7</v>
      </c>
      <c r="B13" s="8" t="s">
        <v>16</v>
      </c>
      <c r="C13" s="35">
        <f t="shared" si="0"/>
        <v>1998</v>
      </c>
      <c r="D13" s="35"/>
      <c r="E13" s="35"/>
      <c r="F13" s="35">
        <v>1998</v>
      </c>
      <c r="G13" s="37">
        <f t="shared" si="1"/>
        <v>1998000</v>
      </c>
    </row>
    <row r="14" spans="1:9" x14ac:dyDescent="0.3">
      <c r="A14" s="34">
        <v>8</v>
      </c>
      <c r="B14" s="8" t="s">
        <v>17</v>
      </c>
      <c r="C14" s="35">
        <f t="shared" si="0"/>
        <v>2583</v>
      </c>
      <c r="D14" s="35"/>
      <c r="E14" s="35">
        <v>1000</v>
      </c>
      <c r="F14" s="35">
        <v>1583</v>
      </c>
      <c r="G14" s="37">
        <f>F14*1000+E14*500</f>
        <v>2083000</v>
      </c>
    </row>
    <row r="15" spans="1:9" x14ac:dyDescent="0.3">
      <c r="A15" s="34">
        <v>9</v>
      </c>
      <c r="B15" s="8" t="s">
        <v>18</v>
      </c>
      <c r="C15" s="35">
        <f t="shared" si="0"/>
        <v>3882</v>
      </c>
      <c r="D15" s="35"/>
      <c r="E15" s="35">
        <v>1316</v>
      </c>
      <c r="F15" s="35">
        <v>2566</v>
      </c>
      <c r="G15" s="37">
        <f>F15*1000+E15*500</f>
        <v>3224000</v>
      </c>
    </row>
    <row r="16" spans="1:9" x14ac:dyDescent="0.3">
      <c r="A16" s="34">
        <v>10</v>
      </c>
      <c r="B16" s="8" t="s">
        <v>19</v>
      </c>
      <c r="C16" s="35">
        <f t="shared" si="0"/>
        <v>1000</v>
      </c>
      <c r="D16" s="35"/>
      <c r="E16" s="35">
        <v>1000</v>
      </c>
      <c r="F16" s="35"/>
      <c r="G16" s="37">
        <f>E16*500</f>
        <v>500000</v>
      </c>
    </row>
    <row r="17" spans="1:11" x14ac:dyDescent="0.3">
      <c r="A17" s="34">
        <v>11</v>
      </c>
      <c r="B17" s="8" t="s">
        <v>20</v>
      </c>
      <c r="C17" s="35">
        <f t="shared" si="0"/>
        <v>1930</v>
      </c>
      <c r="D17" s="35"/>
      <c r="E17" s="35"/>
      <c r="F17" s="35">
        <v>1930</v>
      </c>
      <c r="G17" s="37">
        <f t="shared" si="1"/>
        <v>1930000</v>
      </c>
    </row>
    <row r="18" spans="1:11" x14ac:dyDescent="0.3">
      <c r="A18" s="34">
        <v>12</v>
      </c>
      <c r="B18" s="8" t="s">
        <v>44</v>
      </c>
      <c r="C18" s="35">
        <f t="shared" si="0"/>
        <v>1300</v>
      </c>
      <c r="D18" s="35"/>
      <c r="E18" s="35">
        <v>650</v>
      </c>
      <c r="F18" s="35">
        <v>650</v>
      </c>
      <c r="G18" s="37">
        <f>F18*1000+E18*500</f>
        <v>975000</v>
      </c>
    </row>
    <row r="19" spans="1:11" x14ac:dyDescent="0.3">
      <c r="A19" s="34">
        <v>13</v>
      </c>
      <c r="B19" s="8" t="s">
        <v>45</v>
      </c>
      <c r="C19" s="35">
        <f t="shared" si="0"/>
        <v>4450</v>
      </c>
      <c r="D19" s="35"/>
      <c r="E19" s="35"/>
      <c r="F19" s="35">
        <v>4450</v>
      </c>
      <c r="G19" s="37">
        <f t="shared" si="1"/>
        <v>4450000</v>
      </c>
    </row>
    <row r="20" spans="1:11" x14ac:dyDescent="0.3">
      <c r="A20" s="34">
        <v>14</v>
      </c>
      <c r="B20" s="8" t="s">
        <v>21</v>
      </c>
      <c r="C20" s="35">
        <f t="shared" si="0"/>
        <v>1500</v>
      </c>
      <c r="D20" s="35"/>
      <c r="E20" s="35"/>
      <c r="F20" s="35">
        <v>1500</v>
      </c>
      <c r="G20" s="37">
        <f t="shared" si="1"/>
        <v>1500000</v>
      </c>
    </row>
    <row r="21" spans="1:11" x14ac:dyDescent="0.3">
      <c r="A21" s="34">
        <v>15</v>
      </c>
      <c r="B21" s="8" t="s">
        <v>46</v>
      </c>
      <c r="C21" s="35">
        <f t="shared" si="0"/>
        <v>5750</v>
      </c>
      <c r="D21" s="35"/>
      <c r="E21" s="35">
        <v>750</v>
      </c>
      <c r="F21" s="35">
        <v>5000</v>
      </c>
      <c r="G21" s="37">
        <f>F21*1000+E21*500</f>
        <v>5375000</v>
      </c>
    </row>
    <row r="22" spans="1:11" x14ac:dyDescent="0.3">
      <c r="A22" s="34">
        <v>16</v>
      </c>
      <c r="B22" s="8" t="s">
        <v>22</v>
      </c>
      <c r="C22" s="35">
        <f t="shared" si="0"/>
        <v>3498</v>
      </c>
      <c r="D22" s="35"/>
      <c r="E22" s="35">
        <v>1832</v>
      </c>
      <c r="F22" s="35">
        <v>1666</v>
      </c>
      <c r="G22" s="37">
        <f>F22*1000+E22*500</f>
        <v>2582000</v>
      </c>
    </row>
    <row r="23" spans="1:11" x14ac:dyDescent="0.3">
      <c r="A23" s="34">
        <v>17</v>
      </c>
      <c r="B23" s="8" t="s">
        <v>47</v>
      </c>
      <c r="C23" s="35">
        <f t="shared" si="0"/>
        <v>1500</v>
      </c>
      <c r="D23" s="35"/>
      <c r="E23" s="35"/>
      <c r="F23" s="35">
        <v>1500</v>
      </c>
      <c r="G23" s="37">
        <f t="shared" si="1"/>
        <v>1500000</v>
      </c>
    </row>
    <row r="24" spans="1:11" s="44" customFormat="1" x14ac:dyDescent="0.3">
      <c r="A24" s="34">
        <v>18</v>
      </c>
      <c r="B24" s="8" t="s">
        <v>23</v>
      </c>
      <c r="C24" s="35">
        <f t="shared" si="0"/>
        <v>1770</v>
      </c>
      <c r="D24" s="35"/>
      <c r="E24" s="35">
        <v>770</v>
      </c>
      <c r="F24" s="35">
        <v>1000</v>
      </c>
      <c r="G24" s="37">
        <f>F24*1000+E24*500</f>
        <v>1385000</v>
      </c>
      <c r="K24" s="45"/>
    </row>
    <row r="25" spans="1:11" x14ac:dyDescent="0.3">
      <c r="A25" s="34">
        <v>19</v>
      </c>
      <c r="B25" s="8" t="s">
        <v>24</v>
      </c>
      <c r="C25" s="35">
        <f t="shared" si="0"/>
        <v>1500</v>
      </c>
      <c r="D25" s="35"/>
      <c r="E25" s="35"/>
      <c r="F25" s="35">
        <v>1500</v>
      </c>
      <c r="G25" s="37">
        <f t="shared" si="1"/>
        <v>1500000</v>
      </c>
    </row>
    <row r="26" spans="1:11" x14ac:dyDescent="0.3">
      <c r="A26" s="34">
        <v>20</v>
      </c>
      <c r="B26" s="8" t="s">
        <v>25</v>
      </c>
      <c r="C26" s="35">
        <f t="shared" si="0"/>
        <v>1620</v>
      </c>
      <c r="D26" s="35"/>
      <c r="E26" s="35"/>
      <c r="F26" s="35">
        <v>1620</v>
      </c>
      <c r="G26" s="37">
        <f t="shared" si="1"/>
        <v>1620000</v>
      </c>
    </row>
    <row r="27" spans="1:11" x14ac:dyDescent="0.3">
      <c r="A27" s="34">
        <v>21</v>
      </c>
      <c r="B27" s="8" t="s">
        <v>1853</v>
      </c>
      <c r="C27" s="35">
        <f t="shared" si="0"/>
        <v>2264</v>
      </c>
      <c r="D27" s="35"/>
      <c r="E27" s="35">
        <v>1764</v>
      </c>
      <c r="F27" s="35">
        <v>500</v>
      </c>
      <c r="G27" s="37">
        <f>F27*1000+E27*500</f>
        <v>1382000</v>
      </c>
    </row>
    <row r="28" spans="1:11" x14ac:dyDescent="0.3">
      <c r="A28" s="34">
        <v>22</v>
      </c>
      <c r="B28" s="8" t="s">
        <v>17</v>
      </c>
      <c r="C28" s="35">
        <f t="shared" si="0"/>
        <v>1066</v>
      </c>
      <c r="D28" s="35"/>
      <c r="E28" s="35"/>
      <c r="F28" s="35">
        <v>1066</v>
      </c>
      <c r="G28" s="37">
        <f t="shared" si="1"/>
        <v>1066000</v>
      </c>
    </row>
    <row r="29" spans="1:11" x14ac:dyDescent="0.3">
      <c r="A29" s="34">
        <v>23</v>
      </c>
      <c r="B29" s="8" t="s">
        <v>27</v>
      </c>
      <c r="C29" s="35">
        <f t="shared" si="0"/>
        <v>2506</v>
      </c>
      <c r="D29" s="35"/>
      <c r="E29" s="35">
        <v>1940</v>
      </c>
      <c r="F29" s="35">
        <v>566</v>
      </c>
      <c r="G29" s="37">
        <f>F29*1000+E29*500</f>
        <v>1536000</v>
      </c>
    </row>
    <row r="30" spans="1:11" x14ac:dyDescent="0.3">
      <c r="A30" s="34">
        <v>24</v>
      </c>
      <c r="B30" s="8" t="s">
        <v>28</v>
      </c>
      <c r="C30" s="35">
        <f t="shared" si="0"/>
        <v>1250</v>
      </c>
      <c r="D30" s="35"/>
      <c r="E30" s="35">
        <v>1250</v>
      </c>
      <c r="F30" s="35"/>
      <c r="G30" s="37">
        <f>E30*500</f>
        <v>625000</v>
      </c>
    </row>
    <row r="31" spans="1:11" x14ac:dyDescent="0.3">
      <c r="A31" s="34">
        <v>25</v>
      </c>
      <c r="B31" s="8" t="s">
        <v>29</v>
      </c>
      <c r="C31" s="35">
        <f t="shared" si="0"/>
        <v>1070</v>
      </c>
      <c r="D31" s="35"/>
      <c r="E31" s="35">
        <v>500</v>
      </c>
      <c r="F31" s="35">
        <v>570</v>
      </c>
      <c r="G31" s="37">
        <f>F31*1000+E31*500</f>
        <v>820000</v>
      </c>
    </row>
    <row r="32" spans="1:11" x14ac:dyDescent="0.3">
      <c r="A32" s="34">
        <v>26</v>
      </c>
      <c r="B32" s="8" t="s">
        <v>30</v>
      </c>
      <c r="C32" s="35">
        <f t="shared" si="0"/>
        <v>1463</v>
      </c>
      <c r="D32" s="35"/>
      <c r="E32" s="35">
        <v>500</v>
      </c>
      <c r="F32" s="35">
        <v>963</v>
      </c>
      <c r="G32" s="37">
        <f>F32*1000+E32*500</f>
        <v>1213000</v>
      </c>
    </row>
    <row r="33" spans="1:11" x14ac:dyDescent="0.3">
      <c r="A33" s="34">
        <v>27</v>
      </c>
      <c r="B33" s="8" t="s">
        <v>48</v>
      </c>
      <c r="C33" s="35">
        <f t="shared" si="0"/>
        <v>4350</v>
      </c>
      <c r="D33" s="35"/>
      <c r="E33" s="35">
        <v>1000</v>
      </c>
      <c r="F33" s="35">
        <v>3350</v>
      </c>
      <c r="G33" s="37">
        <f>F33*1000+E33*500</f>
        <v>3850000</v>
      </c>
    </row>
    <row r="34" spans="1:11" x14ac:dyDescent="0.3">
      <c r="A34" s="34">
        <v>28</v>
      </c>
      <c r="B34" s="8" t="s">
        <v>17</v>
      </c>
      <c r="C34" s="35">
        <f t="shared" si="0"/>
        <v>3823</v>
      </c>
      <c r="D34" s="35"/>
      <c r="E34" s="35">
        <v>1830</v>
      </c>
      <c r="F34" s="35">
        <v>1993</v>
      </c>
      <c r="G34" s="37">
        <f>F34*1000+E34*500</f>
        <v>2908000</v>
      </c>
    </row>
    <row r="35" spans="1:11" x14ac:dyDescent="0.3">
      <c r="A35" s="34">
        <v>29</v>
      </c>
      <c r="B35" s="8" t="s">
        <v>49</v>
      </c>
      <c r="C35" s="35">
        <f t="shared" si="0"/>
        <v>19000</v>
      </c>
      <c r="D35" s="35"/>
      <c r="E35" s="35">
        <v>6000</v>
      </c>
      <c r="F35" s="35">
        <v>13000</v>
      </c>
      <c r="G35" s="37">
        <f>F35*1000+E35*500</f>
        <v>16000000</v>
      </c>
    </row>
    <row r="36" spans="1:11" x14ac:dyDescent="0.3">
      <c r="A36" s="34">
        <v>30</v>
      </c>
      <c r="B36" s="8" t="s">
        <v>31</v>
      </c>
      <c r="C36" s="35">
        <f t="shared" si="0"/>
        <v>3080</v>
      </c>
      <c r="D36" s="35"/>
      <c r="E36" s="35"/>
      <c r="F36" s="35">
        <v>3080</v>
      </c>
      <c r="G36" s="37">
        <f t="shared" si="1"/>
        <v>3080000</v>
      </c>
    </row>
    <row r="37" spans="1:11" x14ac:dyDescent="0.3">
      <c r="A37" s="34">
        <v>31</v>
      </c>
      <c r="B37" s="8" t="s">
        <v>32</v>
      </c>
      <c r="C37" s="35">
        <f t="shared" si="0"/>
        <v>2000</v>
      </c>
      <c r="D37" s="35"/>
      <c r="E37" s="35"/>
      <c r="F37" s="35">
        <v>2000</v>
      </c>
      <c r="G37" s="37">
        <f t="shared" si="1"/>
        <v>2000000</v>
      </c>
    </row>
    <row r="38" spans="1:11" x14ac:dyDescent="0.3">
      <c r="A38" s="34">
        <v>32</v>
      </c>
      <c r="B38" s="8" t="s">
        <v>50</v>
      </c>
      <c r="C38" s="35">
        <f t="shared" si="0"/>
        <v>797</v>
      </c>
      <c r="D38" s="35"/>
      <c r="E38" s="35">
        <v>533</v>
      </c>
      <c r="F38" s="35">
        <v>264</v>
      </c>
      <c r="G38" s="37">
        <f>F38*1000+E38*500</f>
        <v>530500</v>
      </c>
    </row>
    <row r="39" spans="1:11" x14ac:dyDescent="0.3">
      <c r="A39" s="34">
        <v>33</v>
      </c>
      <c r="B39" s="8" t="s">
        <v>51</v>
      </c>
      <c r="C39" s="35">
        <f t="shared" si="0"/>
        <v>664</v>
      </c>
      <c r="D39" s="35"/>
      <c r="E39" s="35">
        <v>664</v>
      </c>
      <c r="F39" s="35"/>
      <c r="G39" s="37">
        <f>E39*500</f>
        <v>332000</v>
      </c>
    </row>
    <row r="40" spans="1:11" x14ac:dyDescent="0.3">
      <c r="A40" s="34">
        <v>34</v>
      </c>
      <c r="B40" s="8" t="s">
        <v>33</v>
      </c>
      <c r="C40" s="35">
        <f t="shared" si="0"/>
        <v>500</v>
      </c>
      <c r="D40" s="35"/>
      <c r="E40" s="35"/>
      <c r="F40" s="35">
        <v>500</v>
      </c>
      <c r="G40" s="37">
        <f t="shared" si="1"/>
        <v>500000</v>
      </c>
    </row>
    <row r="41" spans="1:11" x14ac:dyDescent="0.3">
      <c r="A41" s="34">
        <v>35</v>
      </c>
      <c r="B41" s="8" t="s">
        <v>34</v>
      </c>
      <c r="C41" s="35">
        <f t="shared" si="0"/>
        <v>35000</v>
      </c>
      <c r="D41" s="35"/>
      <c r="E41" s="35"/>
      <c r="F41" s="35">
        <v>35000</v>
      </c>
      <c r="G41" s="37">
        <f t="shared" si="1"/>
        <v>35000000</v>
      </c>
      <c r="J41" s="46"/>
      <c r="K41" s="47"/>
    </row>
    <row r="42" spans="1:11" x14ac:dyDescent="0.3">
      <c r="A42" s="34">
        <v>36</v>
      </c>
      <c r="B42" s="8" t="s">
        <v>35</v>
      </c>
      <c r="C42" s="35">
        <f t="shared" si="0"/>
        <v>2838</v>
      </c>
      <c r="D42" s="35"/>
      <c r="E42" s="35"/>
      <c r="F42" s="35">
        <v>2838</v>
      </c>
      <c r="G42" s="37">
        <f t="shared" si="1"/>
        <v>2838000</v>
      </c>
      <c r="J42" s="46"/>
      <c r="K42" s="48"/>
    </row>
    <row r="43" spans="1:11" x14ac:dyDescent="0.3">
      <c r="A43" s="34">
        <v>37</v>
      </c>
      <c r="B43" s="8" t="s">
        <v>36</v>
      </c>
      <c r="C43" s="35">
        <f t="shared" si="0"/>
        <v>1870</v>
      </c>
      <c r="D43" s="35"/>
      <c r="E43" s="35"/>
      <c r="F43" s="35">
        <v>1870</v>
      </c>
      <c r="G43" s="37">
        <f t="shared" si="1"/>
        <v>1870000</v>
      </c>
      <c r="J43" s="46"/>
      <c r="K43" s="48"/>
    </row>
    <row r="44" spans="1:11" x14ac:dyDescent="0.3">
      <c r="A44" s="34">
        <v>38</v>
      </c>
      <c r="B44" s="8" t="s">
        <v>37</v>
      </c>
      <c r="C44" s="35">
        <f t="shared" si="0"/>
        <v>2980</v>
      </c>
      <c r="D44" s="35"/>
      <c r="E44" s="35">
        <v>2830</v>
      </c>
      <c r="F44" s="35">
        <v>150</v>
      </c>
      <c r="G44" s="37">
        <f>F44*1000+E44*500</f>
        <v>1565000</v>
      </c>
      <c r="K44" s="47"/>
    </row>
    <row r="45" spans="1:11" x14ac:dyDescent="0.3">
      <c r="A45" s="34">
        <v>39</v>
      </c>
      <c r="B45" s="8" t="s">
        <v>38</v>
      </c>
      <c r="C45" s="35">
        <f t="shared" si="0"/>
        <v>6420</v>
      </c>
      <c r="D45" s="35"/>
      <c r="E45" s="35">
        <v>2250</v>
      </c>
      <c r="F45" s="35">
        <v>4170</v>
      </c>
      <c r="G45" s="37">
        <f>F45*1000+E45*500</f>
        <v>5295000</v>
      </c>
      <c r="K45" s="31"/>
    </row>
    <row r="46" spans="1:11" x14ac:dyDescent="0.3">
      <c r="A46" s="34">
        <v>40</v>
      </c>
      <c r="B46" s="8" t="s">
        <v>39</v>
      </c>
      <c r="C46" s="35">
        <f t="shared" si="0"/>
        <v>500</v>
      </c>
      <c r="D46" s="35"/>
      <c r="E46" s="35">
        <v>500</v>
      </c>
      <c r="F46" s="35"/>
      <c r="G46" s="37">
        <f>E46*500</f>
        <v>250000</v>
      </c>
    </row>
    <row r="47" spans="1:11" x14ac:dyDescent="0.3">
      <c r="A47" s="34">
        <v>41</v>
      </c>
      <c r="B47" s="8" t="s">
        <v>40</v>
      </c>
      <c r="C47" s="35">
        <f t="shared" si="0"/>
        <v>2975</v>
      </c>
      <c r="D47" s="35"/>
      <c r="E47" s="35">
        <v>1950</v>
      </c>
      <c r="F47" s="35">
        <v>1025</v>
      </c>
      <c r="G47" s="37">
        <f>F47*1000+E47*500</f>
        <v>2000000</v>
      </c>
    </row>
    <row r="48" spans="1:11" x14ac:dyDescent="0.3">
      <c r="A48" s="34">
        <v>42</v>
      </c>
      <c r="B48" s="8" t="s">
        <v>41</v>
      </c>
      <c r="C48" s="35">
        <f t="shared" si="0"/>
        <v>2000</v>
      </c>
      <c r="D48" s="35"/>
      <c r="E48" s="35">
        <v>2000</v>
      </c>
      <c r="F48" s="35"/>
      <c r="G48" s="37">
        <f>E48*500</f>
        <v>1000000</v>
      </c>
    </row>
    <row r="49" spans="1:15" x14ac:dyDescent="0.3">
      <c r="A49" s="34">
        <v>43</v>
      </c>
      <c r="B49" s="8" t="s">
        <v>42</v>
      </c>
      <c r="C49" s="35">
        <f t="shared" si="0"/>
        <v>500</v>
      </c>
      <c r="D49" s="35"/>
      <c r="E49" s="35"/>
      <c r="F49" s="35">
        <v>500</v>
      </c>
      <c r="G49" s="37">
        <f t="shared" si="1"/>
        <v>500000</v>
      </c>
    </row>
    <row r="50" spans="1:15" x14ac:dyDescent="0.3">
      <c r="A50" s="34">
        <v>44</v>
      </c>
      <c r="B50" s="8" t="s">
        <v>43</v>
      </c>
      <c r="C50" s="35">
        <f t="shared" si="0"/>
        <v>1000</v>
      </c>
      <c r="D50" s="35"/>
      <c r="E50" s="35"/>
      <c r="F50" s="35">
        <v>1000</v>
      </c>
      <c r="G50" s="37">
        <f t="shared" si="1"/>
        <v>1000000</v>
      </c>
      <c r="M50" s="49"/>
      <c r="N50" s="39"/>
      <c r="O50" s="39"/>
    </row>
    <row r="51" spans="1:15" x14ac:dyDescent="0.3">
      <c r="A51" s="34">
        <v>45</v>
      </c>
      <c r="B51" s="8" t="s">
        <v>95</v>
      </c>
      <c r="C51" s="35">
        <f t="shared" si="0"/>
        <v>1100</v>
      </c>
      <c r="D51" s="35"/>
      <c r="E51" s="35">
        <v>600</v>
      </c>
      <c r="F51" s="35">
        <v>500</v>
      </c>
      <c r="G51" s="37">
        <f>F51*1000+E51*500</f>
        <v>800000</v>
      </c>
      <c r="N51" s="39"/>
      <c r="O51" s="50"/>
    </row>
    <row r="52" spans="1:15" ht="23.25" customHeight="1" x14ac:dyDescent="0.3">
      <c r="A52" s="34"/>
      <c r="B52" s="33" t="s">
        <v>372</v>
      </c>
      <c r="C52" s="36">
        <f>SUM(C7:C51)</f>
        <v>149392</v>
      </c>
      <c r="D52" s="36"/>
      <c r="E52" s="36">
        <f>SUM(E7:E51)</f>
        <v>35329</v>
      </c>
      <c r="F52" s="36">
        <f>SUM(F7:F51)</f>
        <v>114063</v>
      </c>
      <c r="G52" s="36">
        <f t="shared" ref="G52" si="2">SUM(G7:G51)</f>
        <v>131727500</v>
      </c>
      <c r="N52" s="39"/>
      <c r="O52" s="50"/>
    </row>
    <row r="53" spans="1:15" x14ac:dyDescent="0.3">
      <c r="F53" s="50"/>
      <c r="I53" s="50"/>
      <c r="O53" s="50"/>
    </row>
    <row r="54" spans="1:15" x14ac:dyDescent="0.3">
      <c r="E54" s="50"/>
      <c r="F54" s="50"/>
      <c r="G54" s="50"/>
      <c r="O54" s="50"/>
    </row>
    <row r="55" spans="1:15" x14ac:dyDescent="0.3">
      <c r="E55" s="50"/>
      <c r="F55" s="50"/>
      <c r="G55" s="50"/>
      <c r="O55" s="50"/>
    </row>
    <row r="57" spans="1:15" x14ac:dyDescent="0.3">
      <c r="F57" s="50"/>
      <c r="I57" s="39"/>
    </row>
    <row r="60" spans="1:15" x14ac:dyDescent="0.3">
      <c r="F60" s="50"/>
    </row>
  </sheetData>
  <mergeCells count="7">
    <mergeCell ref="A1:C1"/>
    <mergeCell ref="D1:G1"/>
    <mergeCell ref="A3:G3"/>
    <mergeCell ref="A5:A6"/>
    <mergeCell ref="B5:B6"/>
    <mergeCell ref="C5:F5"/>
    <mergeCell ref="G5:G6"/>
  </mergeCells>
  <pageMargins left="0.43" right="0.2" top="0.31" bottom="0.33" header="0.25" footer="0.27"/>
  <pageSetup paperSize="9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89"/>
  <sheetViews>
    <sheetView topLeftCell="A79" workbookViewId="0">
      <selection activeCell="A7" sqref="A7:G83"/>
    </sheetView>
  </sheetViews>
  <sheetFormatPr defaultRowHeight="18.75" x14ac:dyDescent="0.3"/>
  <cols>
    <col min="1" max="1" width="5.140625" style="2" customWidth="1"/>
    <col min="2" max="2" width="36.42578125" style="3" customWidth="1"/>
    <col min="3" max="3" width="18.5703125" style="3" customWidth="1"/>
    <col min="4" max="4" width="17.28515625" style="3" customWidth="1"/>
    <col min="5" max="5" width="18" style="3" customWidth="1"/>
    <col min="6" max="6" width="20.28515625" style="3" customWidth="1"/>
    <col min="7" max="7" width="25.28515625" style="3" customWidth="1"/>
    <col min="8" max="10" width="9.140625" style="3"/>
    <col min="11" max="11" width="9.28515625" style="3" bestFit="1" customWidth="1"/>
    <col min="12" max="12" width="16.42578125" style="3" bestFit="1" customWidth="1"/>
    <col min="13" max="13" width="16.140625" style="3" bestFit="1" customWidth="1"/>
    <col min="14" max="16384" width="9.140625" style="3"/>
  </cols>
  <sheetData>
    <row r="1" spans="1:7" ht="41.45" customHeight="1" x14ac:dyDescent="0.3">
      <c r="A1" s="127" t="s">
        <v>1856</v>
      </c>
      <c r="B1" s="127"/>
      <c r="C1" s="127"/>
      <c r="D1" s="127" t="s">
        <v>4</v>
      </c>
      <c r="E1" s="127"/>
      <c r="F1" s="127"/>
      <c r="G1" s="127"/>
    </row>
    <row r="2" spans="1:7" x14ac:dyDescent="0.3">
      <c r="A2" s="40"/>
      <c r="B2" s="40"/>
      <c r="C2" s="40"/>
      <c r="D2" s="40"/>
      <c r="E2" s="40"/>
      <c r="F2" s="40"/>
      <c r="G2" s="40"/>
    </row>
    <row r="3" spans="1:7" ht="38.25" customHeight="1" x14ac:dyDescent="0.3">
      <c r="A3" s="127" t="s">
        <v>1859</v>
      </c>
      <c r="B3" s="128"/>
      <c r="C3" s="128"/>
      <c r="D3" s="128"/>
      <c r="E3" s="128"/>
      <c r="F3" s="128"/>
      <c r="G3" s="128"/>
    </row>
    <row r="4" spans="1:7" ht="4.5" customHeight="1" x14ac:dyDescent="0.3">
      <c r="B4" s="2"/>
      <c r="C4" s="2"/>
      <c r="D4" s="2"/>
      <c r="E4" s="2"/>
      <c r="F4" s="2"/>
      <c r="G4" s="4"/>
    </row>
    <row r="5" spans="1:7" x14ac:dyDescent="0.3">
      <c r="A5" s="129" t="s">
        <v>0</v>
      </c>
      <c r="B5" s="129" t="s">
        <v>1</v>
      </c>
      <c r="C5" s="129" t="s">
        <v>2</v>
      </c>
      <c r="D5" s="129"/>
      <c r="E5" s="129"/>
      <c r="F5" s="131"/>
      <c r="G5" s="132" t="s">
        <v>8</v>
      </c>
    </row>
    <row r="6" spans="1:7" ht="37.5" x14ac:dyDescent="0.3">
      <c r="A6" s="129"/>
      <c r="B6" s="129"/>
      <c r="C6" s="41" t="s">
        <v>1852</v>
      </c>
      <c r="D6" s="42" t="s">
        <v>5</v>
      </c>
      <c r="E6" s="42" t="s">
        <v>6</v>
      </c>
      <c r="F6" s="43" t="s">
        <v>7</v>
      </c>
      <c r="G6" s="134"/>
    </row>
    <row r="7" spans="1:7" x14ac:dyDescent="0.3">
      <c r="A7" s="34">
        <v>1</v>
      </c>
      <c r="B7" s="8" t="s">
        <v>74</v>
      </c>
      <c r="C7" s="35">
        <v>2000</v>
      </c>
      <c r="D7" s="35"/>
      <c r="E7" s="35"/>
      <c r="F7" s="35">
        <v>2000</v>
      </c>
      <c r="G7" s="37">
        <f>F7*1000</f>
        <v>2000000</v>
      </c>
    </row>
    <row r="8" spans="1:7" x14ac:dyDescent="0.3">
      <c r="A8" s="34">
        <v>2</v>
      </c>
      <c r="B8" s="8" t="s">
        <v>75</v>
      </c>
      <c r="C8" s="35">
        <v>2000</v>
      </c>
      <c r="D8" s="35"/>
      <c r="E8" s="35"/>
      <c r="F8" s="35">
        <v>2000</v>
      </c>
      <c r="G8" s="37">
        <f t="shared" ref="G8:G71" si="0">F8*1000</f>
        <v>2000000</v>
      </c>
    </row>
    <row r="9" spans="1:7" x14ac:dyDescent="0.3">
      <c r="A9" s="34">
        <v>3</v>
      </c>
      <c r="B9" s="8" t="s">
        <v>53</v>
      </c>
      <c r="C9" s="35">
        <v>670</v>
      </c>
      <c r="D9" s="35"/>
      <c r="E9" s="35"/>
      <c r="F9" s="35">
        <v>670</v>
      </c>
      <c r="G9" s="37">
        <f t="shared" si="0"/>
        <v>670000</v>
      </c>
    </row>
    <row r="10" spans="1:7" x14ac:dyDescent="0.3">
      <c r="A10" s="34">
        <v>4</v>
      </c>
      <c r="B10" s="8" t="s">
        <v>76</v>
      </c>
      <c r="C10" s="35">
        <v>1110</v>
      </c>
      <c r="D10" s="35"/>
      <c r="E10" s="35"/>
      <c r="F10" s="35">
        <v>1110</v>
      </c>
      <c r="G10" s="37">
        <f t="shared" si="0"/>
        <v>1110000</v>
      </c>
    </row>
    <row r="11" spans="1:7" x14ac:dyDescent="0.3">
      <c r="A11" s="34">
        <v>5</v>
      </c>
      <c r="B11" s="8" t="s">
        <v>77</v>
      </c>
      <c r="C11" s="35">
        <v>1698</v>
      </c>
      <c r="D11" s="35"/>
      <c r="E11" s="35"/>
      <c r="F11" s="35">
        <v>1698</v>
      </c>
      <c r="G11" s="37">
        <f t="shared" si="0"/>
        <v>1698000</v>
      </c>
    </row>
    <row r="12" spans="1:7" x14ac:dyDescent="0.3">
      <c r="A12" s="34">
        <v>6</v>
      </c>
      <c r="B12" s="8" t="s">
        <v>78</v>
      </c>
      <c r="C12" s="35">
        <v>3094</v>
      </c>
      <c r="D12" s="35"/>
      <c r="E12" s="35"/>
      <c r="F12" s="35">
        <v>3094</v>
      </c>
      <c r="G12" s="37">
        <f t="shared" si="0"/>
        <v>3094000</v>
      </c>
    </row>
    <row r="13" spans="1:7" x14ac:dyDescent="0.3">
      <c r="A13" s="34">
        <v>7</v>
      </c>
      <c r="B13" s="8" t="s">
        <v>79</v>
      </c>
      <c r="C13" s="35">
        <v>2697</v>
      </c>
      <c r="D13" s="35"/>
      <c r="E13" s="35"/>
      <c r="F13" s="35">
        <v>2697</v>
      </c>
      <c r="G13" s="37">
        <f t="shared" si="0"/>
        <v>2697000</v>
      </c>
    </row>
    <row r="14" spans="1:7" x14ac:dyDescent="0.3">
      <c r="A14" s="34">
        <v>8</v>
      </c>
      <c r="B14" s="8" t="s">
        <v>80</v>
      </c>
      <c r="C14" s="35">
        <v>15198</v>
      </c>
      <c r="D14" s="35"/>
      <c r="E14" s="35"/>
      <c r="F14" s="35">
        <v>15198</v>
      </c>
      <c r="G14" s="37">
        <f t="shared" si="0"/>
        <v>15198000</v>
      </c>
    </row>
    <row r="15" spans="1:7" x14ac:dyDescent="0.3">
      <c r="A15" s="34">
        <v>9</v>
      </c>
      <c r="B15" s="8" t="s">
        <v>81</v>
      </c>
      <c r="C15" s="35">
        <v>9500</v>
      </c>
      <c r="D15" s="35"/>
      <c r="E15" s="35"/>
      <c r="F15" s="35">
        <v>9500</v>
      </c>
      <c r="G15" s="37">
        <f t="shared" si="0"/>
        <v>9500000</v>
      </c>
    </row>
    <row r="16" spans="1:7" x14ac:dyDescent="0.3">
      <c r="A16" s="34">
        <v>10</v>
      </c>
      <c r="B16" s="8" t="s">
        <v>54</v>
      </c>
      <c r="C16" s="35">
        <v>932</v>
      </c>
      <c r="D16" s="35"/>
      <c r="E16" s="35"/>
      <c r="F16" s="35">
        <v>932</v>
      </c>
      <c r="G16" s="37">
        <f t="shared" si="0"/>
        <v>932000</v>
      </c>
    </row>
    <row r="17" spans="1:7" x14ac:dyDescent="0.3">
      <c r="A17" s="34">
        <v>11</v>
      </c>
      <c r="B17" s="8" t="s">
        <v>82</v>
      </c>
      <c r="C17" s="35">
        <v>2665</v>
      </c>
      <c r="D17" s="35"/>
      <c r="E17" s="35"/>
      <c r="F17" s="35">
        <v>2665</v>
      </c>
      <c r="G17" s="37">
        <f t="shared" si="0"/>
        <v>2665000</v>
      </c>
    </row>
    <row r="18" spans="1:7" x14ac:dyDescent="0.3">
      <c r="A18" s="34">
        <v>12</v>
      </c>
      <c r="B18" s="8" t="s">
        <v>83</v>
      </c>
      <c r="C18" s="35">
        <v>16693</v>
      </c>
      <c r="D18" s="35"/>
      <c r="E18" s="35"/>
      <c r="F18" s="35">
        <f>C18</f>
        <v>16693</v>
      </c>
      <c r="G18" s="37">
        <f t="shared" si="0"/>
        <v>16693000</v>
      </c>
    </row>
    <row r="19" spans="1:7" x14ac:dyDescent="0.3">
      <c r="A19" s="34">
        <v>13</v>
      </c>
      <c r="B19" s="8" t="s">
        <v>84</v>
      </c>
      <c r="C19" s="35">
        <v>1035</v>
      </c>
      <c r="D19" s="35"/>
      <c r="E19" s="35"/>
      <c r="F19" s="35">
        <v>1035</v>
      </c>
      <c r="G19" s="37">
        <f t="shared" si="0"/>
        <v>1035000</v>
      </c>
    </row>
    <row r="20" spans="1:7" x14ac:dyDescent="0.3">
      <c r="A20" s="34">
        <v>14</v>
      </c>
      <c r="B20" s="8" t="s">
        <v>107</v>
      </c>
      <c r="C20" s="35">
        <v>8525</v>
      </c>
      <c r="D20" s="35"/>
      <c r="E20" s="35"/>
      <c r="F20" s="35">
        <v>8525</v>
      </c>
      <c r="G20" s="37">
        <f t="shared" si="0"/>
        <v>8525000</v>
      </c>
    </row>
    <row r="21" spans="1:7" x14ac:dyDescent="0.3">
      <c r="A21" s="34">
        <v>15</v>
      </c>
      <c r="B21" s="8" t="s">
        <v>55</v>
      </c>
      <c r="C21" s="35">
        <v>3465</v>
      </c>
      <c r="D21" s="35"/>
      <c r="E21" s="35"/>
      <c r="F21" s="35">
        <v>3465</v>
      </c>
      <c r="G21" s="37">
        <f t="shared" si="0"/>
        <v>3465000</v>
      </c>
    </row>
    <row r="22" spans="1:7" x14ac:dyDescent="0.3">
      <c r="A22" s="34">
        <v>16</v>
      </c>
      <c r="B22" s="8" t="s">
        <v>85</v>
      </c>
      <c r="C22" s="35">
        <v>2198</v>
      </c>
      <c r="D22" s="35"/>
      <c r="E22" s="35"/>
      <c r="F22" s="35">
        <v>2198</v>
      </c>
      <c r="G22" s="37">
        <f t="shared" si="0"/>
        <v>2198000</v>
      </c>
    </row>
    <row r="23" spans="1:7" x14ac:dyDescent="0.3">
      <c r="A23" s="34">
        <v>17</v>
      </c>
      <c r="B23" s="8" t="s">
        <v>86</v>
      </c>
      <c r="C23" s="35">
        <v>2900</v>
      </c>
      <c r="D23" s="35"/>
      <c r="E23" s="35"/>
      <c r="F23" s="35">
        <v>2900</v>
      </c>
      <c r="G23" s="37">
        <f t="shared" si="0"/>
        <v>2900000</v>
      </c>
    </row>
    <row r="24" spans="1:7" x14ac:dyDescent="0.3">
      <c r="A24" s="34">
        <v>18</v>
      </c>
      <c r="B24" s="8" t="s">
        <v>87</v>
      </c>
      <c r="C24" s="35">
        <v>1293</v>
      </c>
      <c r="D24" s="35"/>
      <c r="E24" s="35"/>
      <c r="F24" s="35">
        <v>1293</v>
      </c>
      <c r="G24" s="37">
        <f t="shared" si="0"/>
        <v>1293000</v>
      </c>
    </row>
    <row r="25" spans="1:7" x14ac:dyDescent="0.3">
      <c r="A25" s="34">
        <v>19</v>
      </c>
      <c r="B25" s="8" t="s">
        <v>88</v>
      </c>
      <c r="C25" s="35">
        <v>974</v>
      </c>
      <c r="D25" s="35"/>
      <c r="E25" s="35"/>
      <c r="F25" s="35">
        <v>974</v>
      </c>
      <c r="G25" s="37">
        <f t="shared" si="0"/>
        <v>974000</v>
      </c>
    </row>
    <row r="26" spans="1:7" x14ac:dyDescent="0.3">
      <c r="A26" s="34">
        <v>20</v>
      </c>
      <c r="B26" s="8" t="s">
        <v>56</v>
      </c>
      <c r="C26" s="35">
        <v>1000</v>
      </c>
      <c r="D26" s="35"/>
      <c r="E26" s="35"/>
      <c r="F26" s="35">
        <v>1000</v>
      </c>
      <c r="G26" s="37">
        <f t="shared" si="0"/>
        <v>1000000</v>
      </c>
    </row>
    <row r="27" spans="1:7" x14ac:dyDescent="0.3">
      <c r="A27" s="34">
        <v>21</v>
      </c>
      <c r="B27" s="8" t="s">
        <v>108</v>
      </c>
      <c r="C27" s="35">
        <v>2442</v>
      </c>
      <c r="D27" s="35"/>
      <c r="E27" s="35"/>
      <c r="F27" s="35">
        <v>2442</v>
      </c>
      <c r="G27" s="37">
        <f t="shared" si="0"/>
        <v>2442000</v>
      </c>
    </row>
    <row r="28" spans="1:7" x14ac:dyDescent="0.3">
      <c r="A28" s="34">
        <v>22</v>
      </c>
      <c r="B28" s="8" t="s">
        <v>109</v>
      </c>
      <c r="C28" s="35">
        <v>1655</v>
      </c>
      <c r="D28" s="35"/>
      <c r="E28" s="35"/>
      <c r="F28" s="35">
        <v>1655</v>
      </c>
      <c r="G28" s="37">
        <f t="shared" si="0"/>
        <v>1655000</v>
      </c>
    </row>
    <row r="29" spans="1:7" x14ac:dyDescent="0.3">
      <c r="A29" s="34">
        <v>23</v>
      </c>
      <c r="B29" s="8" t="s">
        <v>110</v>
      </c>
      <c r="C29" s="35">
        <v>6750</v>
      </c>
      <c r="D29" s="35"/>
      <c r="E29" s="35"/>
      <c r="F29" s="35">
        <v>6750</v>
      </c>
      <c r="G29" s="37">
        <f t="shared" si="0"/>
        <v>6750000</v>
      </c>
    </row>
    <row r="30" spans="1:7" x14ac:dyDescent="0.3">
      <c r="A30" s="34">
        <v>24</v>
      </c>
      <c r="B30" s="8" t="s">
        <v>89</v>
      </c>
      <c r="C30" s="35">
        <v>998</v>
      </c>
      <c r="D30" s="35"/>
      <c r="E30" s="35"/>
      <c r="F30" s="35">
        <v>998</v>
      </c>
      <c r="G30" s="37">
        <f t="shared" si="0"/>
        <v>998000</v>
      </c>
    </row>
    <row r="31" spans="1:7" x14ac:dyDescent="0.3">
      <c r="A31" s="34">
        <v>25</v>
      </c>
      <c r="B31" s="8" t="s">
        <v>111</v>
      </c>
      <c r="C31" s="35">
        <v>2116</v>
      </c>
      <c r="D31" s="35"/>
      <c r="E31" s="35"/>
      <c r="F31" s="35">
        <v>2116</v>
      </c>
      <c r="G31" s="37">
        <f t="shared" si="0"/>
        <v>2116000</v>
      </c>
    </row>
    <row r="32" spans="1:7" x14ac:dyDescent="0.3">
      <c r="A32" s="34">
        <v>26</v>
      </c>
      <c r="B32" s="8" t="s">
        <v>57</v>
      </c>
      <c r="C32" s="35">
        <v>3182</v>
      </c>
      <c r="D32" s="35"/>
      <c r="E32" s="35"/>
      <c r="F32" s="35">
        <v>3182</v>
      </c>
      <c r="G32" s="37">
        <f t="shared" si="0"/>
        <v>3182000</v>
      </c>
    </row>
    <row r="33" spans="1:7" x14ac:dyDescent="0.3">
      <c r="A33" s="34">
        <v>27</v>
      </c>
      <c r="B33" s="8" t="s">
        <v>58</v>
      </c>
      <c r="C33" s="35">
        <v>833</v>
      </c>
      <c r="D33" s="35"/>
      <c r="E33" s="35"/>
      <c r="F33" s="35">
        <v>833</v>
      </c>
      <c r="G33" s="37">
        <f t="shared" si="0"/>
        <v>833000</v>
      </c>
    </row>
    <row r="34" spans="1:7" x14ac:dyDescent="0.3">
      <c r="A34" s="34">
        <v>28</v>
      </c>
      <c r="B34" s="8" t="s">
        <v>59</v>
      </c>
      <c r="C34" s="35">
        <v>3910</v>
      </c>
      <c r="D34" s="35"/>
      <c r="E34" s="35"/>
      <c r="F34" s="35">
        <v>3910</v>
      </c>
      <c r="G34" s="37">
        <f t="shared" si="0"/>
        <v>3910000</v>
      </c>
    </row>
    <row r="35" spans="1:7" x14ac:dyDescent="0.3">
      <c r="A35" s="34">
        <v>29</v>
      </c>
      <c r="B35" s="8" t="s">
        <v>112</v>
      </c>
      <c r="C35" s="35">
        <v>45000</v>
      </c>
      <c r="D35" s="35"/>
      <c r="E35" s="35"/>
      <c r="F35" s="35">
        <v>45000</v>
      </c>
      <c r="G35" s="37">
        <f t="shared" si="0"/>
        <v>45000000</v>
      </c>
    </row>
    <row r="36" spans="1:7" x14ac:dyDescent="0.3">
      <c r="A36" s="34">
        <v>30</v>
      </c>
      <c r="B36" s="8" t="s">
        <v>90</v>
      </c>
      <c r="C36" s="35">
        <v>1764</v>
      </c>
      <c r="D36" s="35"/>
      <c r="E36" s="35"/>
      <c r="F36" s="35">
        <v>1764</v>
      </c>
      <c r="G36" s="37">
        <f t="shared" si="0"/>
        <v>1764000</v>
      </c>
    </row>
    <row r="37" spans="1:7" x14ac:dyDescent="0.3">
      <c r="A37" s="34">
        <v>31</v>
      </c>
      <c r="B37" s="8" t="s">
        <v>60</v>
      </c>
      <c r="C37" s="35">
        <v>1622</v>
      </c>
      <c r="D37" s="35"/>
      <c r="E37" s="35"/>
      <c r="F37" s="35">
        <v>1622</v>
      </c>
      <c r="G37" s="37">
        <f t="shared" si="0"/>
        <v>1622000</v>
      </c>
    </row>
    <row r="38" spans="1:7" x14ac:dyDescent="0.3">
      <c r="A38" s="34">
        <v>32</v>
      </c>
      <c r="B38" s="8" t="s">
        <v>113</v>
      </c>
      <c r="C38" s="35">
        <v>396</v>
      </c>
      <c r="D38" s="35"/>
      <c r="E38" s="35"/>
      <c r="F38" s="35">
        <v>396</v>
      </c>
      <c r="G38" s="37">
        <f t="shared" si="0"/>
        <v>396000</v>
      </c>
    </row>
    <row r="39" spans="1:7" x14ac:dyDescent="0.3">
      <c r="A39" s="34">
        <v>33</v>
      </c>
      <c r="B39" s="8" t="s">
        <v>91</v>
      </c>
      <c r="C39" s="35">
        <v>3460</v>
      </c>
      <c r="D39" s="35"/>
      <c r="E39" s="35"/>
      <c r="F39" s="35">
        <v>3460</v>
      </c>
      <c r="G39" s="37">
        <f t="shared" si="0"/>
        <v>3460000</v>
      </c>
    </row>
    <row r="40" spans="1:7" x14ac:dyDescent="0.3">
      <c r="A40" s="34">
        <v>34</v>
      </c>
      <c r="B40" s="8" t="s">
        <v>114</v>
      </c>
      <c r="C40" s="35">
        <v>2566</v>
      </c>
      <c r="D40" s="35"/>
      <c r="E40" s="35"/>
      <c r="F40" s="35">
        <v>2566</v>
      </c>
      <c r="G40" s="37">
        <f t="shared" si="0"/>
        <v>2566000</v>
      </c>
    </row>
    <row r="41" spans="1:7" x14ac:dyDescent="0.3">
      <c r="A41" s="34">
        <v>35</v>
      </c>
      <c r="B41" s="8" t="s">
        <v>115</v>
      </c>
      <c r="C41" s="35">
        <v>1250</v>
      </c>
      <c r="D41" s="35"/>
      <c r="E41" s="35"/>
      <c r="F41" s="35">
        <v>1250</v>
      </c>
      <c r="G41" s="37">
        <f t="shared" si="0"/>
        <v>1250000</v>
      </c>
    </row>
    <row r="42" spans="1:7" x14ac:dyDescent="0.3">
      <c r="A42" s="34">
        <v>36</v>
      </c>
      <c r="B42" s="8" t="s">
        <v>92</v>
      </c>
      <c r="C42" s="35">
        <v>400</v>
      </c>
      <c r="D42" s="35"/>
      <c r="E42" s="35"/>
      <c r="F42" s="35">
        <v>400</v>
      </c>
      <c r="G42" s="37">
        <f t="shared" si="0"/>
        <v>400000</v>
      </c>
    </row>
    <row r="43" spans="1:7" x14ac:dyDescent="0.3">
      <c r="A43" s="34">
        <v>37</v>
      </c>
      <c r="B43" s="8" t="s">
        <v>93</v>
      </c>
      <c r="C43" s="35">
        <v>1697</v>
      </c>
      <c r="D43" s="35"/>
      <c r="E43" s="35"/>
      <c r="F43" s="35">
        <v>1697</v>
      </c>
      <c r="G43" s="37">
        <f t="shared" si="0"/>
        <v>1697000</v>
      </c>
    </row>
    <row r="44" spans="1:7" x14ac:dyDescent="0.3">
      <c r="A44" s="34">
        <v>38</v>
      </c>
      <c r="B44" s="8" t="s">
        <v>50</v>
      </c>
      <c r="C44" s="35">
        <v>4680</v>
      </c>
      <c r="D44" s="35"/>
      <c r="E44" s="35"/>
      <c r="F44" s="35">
        <v>4680</v>
      </c>
      <c r="G44" s="37">
        <f t="shared" si="0"/>
        <v>4680000</v>
      </c>
    </row>
    <row r="45" spans="1:7" x14ac:dyDescent="0.3">
      <c r="A45" s="34">
        <v>39</v>
      </c>
      <c r="B45" s="8" t="s">
        <v>94</v>
      </c>
      <c r="C45" s="35">
        <v>3840</v>
      </c>
      <c r="D45" s="35"/>
      <c r="E45" s="35"/>
      <c r="F45" s="35">
        <v>3840</v>
      </c>
      <c r="G45" s="37">
        <f t="shared" si="0"/>
        <v>3840000</v>
      </c>
    </row>
    <row r="46" spans="1:7" x14ac:dyDescent="0.3">
      <c r="A46" s="34">
        <v>40</v>
      </c>
      <c r="B46" s="8" t="s">
        <v>116</v>
      </c>
      <c r="C46" s="35">
        <v>7526</v>
      </c>
      <c r="D46" s="35"/>
      <c r="E46" s="35"/>
      <c r="F46" s="35">
        <v>7526</v>
      </c>
      <c r="G46" s="37">
        <f t="shared" si="0"/>
        <v>7526000</v>
      </c>
    </row>
    <row r="47" spans="1:7" x14ac:dyDescent="0.3">
      <c r="A47" s="34">
        <v>41</v>
      </c>
      <c r="B47" s="8" t="s">
        <v>117</v>
      </c>
      <c r="C47" s="35">
        <v>2270</v>
      </c>
      <c r="D47" s="35"/>
      <c r="E47" s="35"/>
      <c r="F47" s="35">
        <v>2270</v>
      </c>
      <c r="G47" s="37">
        <f t="shared" si="0"/>
        <v>2270000</v>
      </c>
    </row>
    <row r="48" spans="1:7" x14ac:dyDescent="0.3">
      <c r="A48" s="34">
        <v>42</v>
      </c>
      <c r="B48" s="8" t="s">
        <v>61</v>
      </c>
      <c r="C48" s="35">
        <v>3297</v>
      </c>
      <c r="D48" s="35"/>
      <c r="E48" s="35"/>
      <c r="F48" s="35">
        <v>3297</v>
      </c>
      <c r="G48" s="37">
        <f t="shared" si="0"/>
        <v>3297000</v>
      </c>
    </row>
    <row r="49" spans="1:7" x14ac:dyDescent="0.3">
      <c r="A49" s="34">
        <v>43</v>
      </c>
      <c r="B49" s="8" t="s">
        <v>118</v>
      </c>
      <c r="C49" s="35">
        <v>30330</v>
      </c>
      <c r="D49" s="35"/>
      <c r="E49" s="35"/>
      <c r="F49" s="35">
        <v>30330</v>
      </c>
      <c r="G49" s="37">
        <f t="shared" si="0"/>
        <v>30330000</v>
      </c>
    </row>
    <row r="50" spans="1:7" x14ac:dyDescent="0.3">
      <c r="A50" s="34">
        <v>44</v>
      </c>
      <c r="B50" s="8" t="s">
        <v>95</v>
      </c>
      <c r="C50" s="35">
        <v>18500</v>
      </c>
      <c r="D50" s="35"/>
      <c r="E50" s="35"/>
      <c r="F50" s="35">
        <v>18500</v>
      </c>
      <c r="G50" s="37">
        <f t="shared" si="0"/>
        <v>18500000</v>
      </c>
    </row>
    <row r="51" spans="1:7" x14ac:dyDescent="0.3">
      <c r="A51" s="34">
        <v>45</v>
      </c>
      <c r="B51" s="8" t="s">
        <v>62</v>
      </c>
      <c r="C51" s="35">
        <v>3950</v>
      </c>
      <c r="D51" s="35"/>
      <c r="E51" s="35"/>
      <c r="F51" s="35">
        <v>3950</v>
      </c>
      <c r="G51" s="37">
        <f t="shared" si="0"/>
        <v>3950000</v>
      </c>
    </row>
    <row r="52" spans="1:7" x14ac:dyDescent="0.3">
      <c r="A52" s="34">
        <v>46</v>
      </c>
      <c r="B52" s="8" t="s">
        <v>119</v>
      </c>
      <c r="C52" s="35">
        <v>3332</v>
      </c>
      <c r="D52" s="35"/>
      <c r="E52" s="35"/>
      <c r="F52" s="35">
        <v>3332</v>
      </c>
      <c r="G52" s="37">
        <f t="shared" si="0"/>
        <v>3332000</v>
      </c>
    </row>
    <row r="53" spans="1:7" x14ac:dyDescent="0.3">
      <c r="A53" s="34">
        <v>47</v>
      </c>
      <c r="B53" s="8" t="s">
        <v>63</v>
      </c>
      <c r="C53" s="35">
        <v>896</v>
      </c>
      <c r="D53" s="35"/>
      <c r="E53" s="35"/>
      <c r="F53" s="35">
        <v>896</v>
      </c>
      <c r="G53" s="37">
        <f t="shared" si="0"/>
        <v>896000</v>
      </c>
    </row>
    <row r="54" spans="1:7" x14ac:dyDescent="0.3">
      <c r="A54" s="34">
        <v>48</v>
      </c>
      <c r="B54" s="8" t="s">
        <v>96</v>
      </c>
      <c r="C54" s="35">
        <v>863</v>
      </c>
      <c r="D54" s="35"/>
      <c r="E54" s="35"/>
      <c r="F54" s="35">
        <v>863</v>
      </c>
      <c r="G54" s="37">
        <f t="shared" si="0"/>
        <v>863000</v>
      </c>
    </row>
    <row r="55" spans="1:7" x14ac:dyDescent="0.3">
      <c r="A55" s="34">
        <v>49</v>
      </c>
      <c r="B55" s="8" t="s">
        <v>120</v>
      </c>
      <c r="C55" s="35">
        <v>6390</v>
      </c>
      <c r="D55" s="35"/>
      <c r="E55" s="35"/>
      <c r="F55" s="35">
        <v>6390</v>
      </c>
      <c r="G55" s="37">
        <f t="shared" si="0"/>
        <v>6390000</v>
      </c>
    </row>
    <row r="56" spans="1:7" x14ac:dyDescent="0.3">
      <c r="A56" s="34">
        <v>50</v>
      </c>
      <c r="B56" s="8" t="s">
        <v>97</v>
      </c>
      <c r="C56" s="35">
        <v>5465</v>
      </c>
      <c r="D56" s="35"/>
      <c r="E56" s="35"/>
      <c r="F56" s="35">
        <v>5465</v>
      </c>
      <c r="G56" s="37">
        <f t="shared" si="0"/>
        <v>5465000</v>
      </c>
    </row>
    <row r="57" spans="1:7" x14ac:dyDescent="0.3">
      <c r="A57" s="34">
        <v>51</v>
      </c>
      <c r="B57" s="8" t="s">
        <v>64</v>
      </c>
      <c r="C57" s="35">
        <v>9065</v>
      </c>
      <c r="D57" s="35"/>
      <c r="E57" s="35"/>
      <c r="F57" s="35">
        <v>9065</v>
      </c>
      <c r="G57" s="37">
        <f t="shared" si="0"/>
        <v>9065000</v>
      </c>
    </row>
    <row r="58" spans="1:7" x14ac:dyDescent="0.3">
      <c r="A58" s="34">
        <v>52</v>
      </c>
      <c r="B58" s="8" t="s">
        <v>65</v>
      </c>
      <c r="C58" s="35">
        <v>8980</v>
      </c>
      <c r="D58" s="35"/>
      <c r="E58" s="35"/>
      <c r="F58" s="35">
        <v>8980</v>
      </c>
      <c r="G58" s="37">
        <f t="shared" si="0"/>
        <v>8980000</v>
      </c>
    </row>
    <row r="59" spans="1:7" x14ac:dyDescent="0.3">
      <c r="A59" s="34">
        <v>53</v>
      </c>
      <c r="B59" s="8" t="s">
        <v>98</v>
      </c>
      <c r="C59" s="35">
        <v>21500</v>
      </c>
      <c r="D59" s="35"/>
      <c r="E59" s="35"/>
      <c r="F59" s="35">
        <v>21500</v>
      </c>
      <c r="G59" s="37">
        <f t="shared" si="0"/>
        <v>21500000</v>
      </c>
    </row>
    <row r="60" spans="1:7" x14ac:dyDescent="0.3">
      <c r="A60" s="34">
        <v>54</v>
      </c>
      <c r="B60" s="8" t="s">
        <v>99</v>
      </c>
      <c r="C60" s="35">
        <v>8663</v>
      </c>
      <c r="D60" s="35"/>
      <c r="E60" s="35"/>
      <c r="F60" s="35">
        <v>8663</v>
      </c>
      <c r="G60" s="37">
        <f t="shared" si="0"/>
        <v>8663000</v>
      </c>
    </row>
    <row r="61" spans="1:7" x14ac:dyDescent="0.3">
      <c r="A61" s="34">
        <v>55</v>
      </c>
      <c r="B61" s="8" t="s">
        <v>121</v>
      </c>
      <c r="C61" s="35">
        <v>3165</v>
      </c>
      <c r="D61" s="35"/>
      <c r="E61" s="35"/>
      <c r="F61" s="35">
        <v>3165</v>
      </c>
      <c r="G61" s="37">
        <f t="shared" si="0"/>
        <v>3165000</v>
      </c>
    </row>
    <row r="62" spans="1:7" x14ac:dyDescent="0.3">
      <c r="A62" s="34">
        <v>56</v>
      </c>
      <c r="B62" s="8" t="s">
        <v>66</v>
      </c>
      <c r="C62" s="35">
        <v>7433</v>
      </c>
      <c r="D62" s="35"/>
      <c r="E62" s="35"/>
      <c r="F62" s="35">
        <v>7433</v>
      </c>
      <c r="G62" s="37">
        <f t="shared" si="0"/>
        <v>7433000</v>
      </c>
    </row>
    <row r="63" spans="1:7" x14ac:dyDescent="0.3">
      <c r="A63" s="34">
        <v>57</v>
      </c>
      <c r="B63" s="8" t="s">
        <v>122</v>
      </c>
      <c r="C63" s="35">
        <v>1764</v>
      </c>
      <c r="D63" s="35"/>
      <c r="E63" s="35"/>
      <c r="F63" s="35">
        <v>1764</v>
      </c>
      <c r="G63" s="37">
        <f t="shared" si="0"/>
        <v>1764000</v>
      </c>
    </row>
    <row r="64" spans="1:7" x14ac:dyDescent="0.3">
      <c r="A64" s="34">
        <v>58</v>
      </c>
      <c r="B64" s="8" t="s">
        <v>67</v>
      </c>
      <c r="C64" s="35">
        <v>1066</v>
      </c>
      <c r="D64" s="35"/>
      <c r="E64" s="35"/>
      <c r="F64" s="35">
        <v>1066</v>
      </c>
      <c r="G64" s="37">
        <f t="shared" si="0"/>
        <v>1066000</v>
      </c>
    </row>
    <row r="65" spans="1:13" x14ac:dyDescent="0.3">
      <c r="A65" s="34">
        <v>59</v>
      </c>
      <c r="B65" s="8" t="s">
        <v>101</v>
      </c>
      <c r="C65" s="35">
        <v>5000</v>
      </c>
      <c r="D65" s="35"/>
      <c r="E65" s="35"/>
      <c r="F65" s="35">
        <v>5000</v>
      </c>
      <c r="G65" s="37">
        <f t="shared" si="0"/>
        <v>5000000</v>
      </c>
    </row>
    <row r="66" spans="1:13" x14ac:dyDescent="0.3">
      <c r="A66" s="34">
        <v>60</v>
      </c>
      <c r="B66" s="8" t="s">
        <v>123</v>
      </c>
      <c r="C66" s="35">
        <v>2178</v>
      </c>
      <c r="D66" s="35"/>
      <c r="E66" s="35"/>
      <c r="F66" s="35">
        <v>2178</v>
      </c>
      <c r="G66" s="37">
        <f t="shared" si="0"/>
        <v>2178000</v>
      </c>
    </row>
    <row r="67" spans="1:13" x14ac:dyDescent="0.3">
      <c r="A67" s="34">
        <v>61</v>
      </c>
      <c r="B67" s="8" t="s">
        <v>102</v>
      </c>
      <c r="C67" s="35">
        <v>1500</v>
      </c>
      <c r="D67" s="35"/>
      <c r="E67" s="35"/>
      <c r="F67" s="35">
        <v>1500</v>
      </c>
      <c r="G67" s="37">
        <f t="shared" si="0"/>
        <v>1500000</v>
      </c>
    </row>
    <row r="68" spans="1:13" x14ac:dyDescent="0.3">
      <c r="A68" s="34">
        <v>62</v>
      </c>
      <c r="B68" s="8" t="s">
        <v>68</v>
      </c>
      <c r="C68" s="35">
        <v>3059</v>
      </c>
      <c r="D68" s="35"/>
      <c r="E68" s="35"/>
      <c r="F68" s="35">
        <v>3059</v>
      </c>
      <c r="G68" s="37">
        <f t="shared" si="0"/>
        <v>3059000</v>
      </c>
    </row>
    <row r="69" spans="1:13" x14ac:dyDescent="0.3">
      <c r="A69" s="34">
        <v>63</v>
      </c>
      <c r="B69" s="8" t="s">
        <v>69</v>
      </c>
      <c r="C69" s="35">
        <v>1566</v>
      </c>
      <c r="D69" s="35"/>
      <c r="E69" s="35"/>
      <c r="F69" s="35">
        <v>1566</v>
      </c>
      <c r="G69" s="37">
        <f t="shared" si="0"/>
        <v>1566000</v>
      </c>
    </row>
    <row r="70" spans="1:13" x14ac:dyDescent="0.3">
      <c r="A70" s="34">
        <v>64</v>
      </c>
      <c r="B70" s="8" t="s">
        <v>124</v>
      </c>
      <c r="C70" s="35">
        <v>6430</v>
      </c>
      <c r="D70" s="35"/>
      <c r="E70" s="35"/>
      <c r="F70" s="35">
        <v>6430</v>
      </c>
      <c r="G70" s="37">
        <f t="shared" si="0"/>
        <v>6430000</v>
      </c>
    </row>
    <row r="71" spans="1:13" x14ac:dyDescent="0.3">
      <c r="A71" s="34">
        <v>65</v>
      </c>
      <c r="B71" s="8" t="s">
        <v>103</v>
      </c>
      <c r="C71" s="35">
        <v>1150</v>
      </c>
      <c r="D71" s="35"/>
      <c r="E71" s="35"/>
      <c r="F71" s="35">
        <v>1150</v>
      </c>
      <c r="G71" s="37">
        <f t="shared" si="0"/>
        <v>1150000</v>
      </c>
    </row>
    <row r="72" spans="1:13" x14ac:dyDescent="0.3">
      <c r="A72" s="34">
        <v>66</v>
      </c>
      <c r="B72" s="8" t="s">
        <v>125</v>
      </c>
      <c r="C72" s="35">
        <v>2450</v>
      </c>
      <c r="D72" s="35"/>
      <c r="E72" s="35"/>
      <c r="F72" s="35">
        <v>2450</v>
      </c>
      <c r="G72" s="37">
        <f t="shared" ref="G72:G84" si="1">F72*1000</f>
        <v>2450000</v>
      </c>
    </row>
    <row r="73" spans="1:13" x14ac:dyDescent="0.3">
      <c r="A73" s="34">
        <v>67</v>
      </c>
      <c r="B73" s="8" t="s">
        <v>126</v>
      </c>
      <c r="C73" s="35">
        <v>4250</v>
      </c>
      <c r="D73" s="35"/>
      <c r="E73" s="35"/>
      <c r="F73" s="35">
        <v>4250</v>
      </c>
      <c r="G73" s="37">
        <f t="shared" si="1"/>
        <v>4250000</v>
      </c>
    </row>
    <row r="74" spans="1:13" x14ac:dyDescent="0.3">
      <c r="A74" s="34">
        <v>68</v>
      </c>
      <c r="B74" s="8" t="s">
        <v>70</v>
      </c>
      <c r="C74" s="35">
        <v>2224</v>
      </c>
      <c r="D74" s="35"/>
      <c r="E74" s="35"/>
      <c r="F74" s="35">
        <v>2224</v>
      </c>
      <c r="G74" s="37">
        <f t="shared" si="1"/>
        <v>2224000</v>
      </c>
    </row>
    <row r="75" spans="1:13" x14ac:dyDescent="0.3">
      <c r="A75" s="34">
        <v>69</v>
      </c>
      <c r="B75" s="8" t="s">
        <v>127</v>
      </c>
      <c r="C75" s="35">
        <v>4033</v>
      </c>
      <c r="D75" s="35"/>
      <c r="E75" s="35"/>
      <c r="F75" s="35">
        <v>4033</v>
      </c>
      <c r="G75" s="37">
        <f t="shared" si="1"/>
        <v>4033000</v>
      </c>
    </row>
    <row r="76" spans="1:13" x14ac:dyDescent="0.3">
      <c r="A76" s="34">
        <v>70</v>
      </c>
      <c r="B76" s="8" t="s">
        <v>104</v>
      </c>
      <c r="C76" s="35">
        <v>1250</v>
      </c>
      <c r="D76" s="35"/>
      <c r="E76" s="35"/>
      <c r="F76" s="35">
        <v>1250</v>
      </c>
      <c r="G76" s="37">
        <f t="shared" si="1"/>
        <v>1250000</v>
      </c>
    </row>
    <row r="77" spans="1:13" x14ac:dyDescent="0.3">
      <c r="A77" s="34">
        <v>71</v>
      </c>
      <c r="B77" s="8" t="s">
        <v>71</v>
      </c>
      <c r="C77" s="35">
        <v>1033</v>
      </c>
      <c r="D77" s="35"/>
      <c r="E77" s="35"/>
      <c r="F77" s="35">
        <v>1033</v>
      </c>
      <c r="G77" s="37">
        <f t="shared" si="1"/>
        <v>1033000</v>
      </c>
    </row>
    <row r="78" spans="1:13" x14ac:dyDescent="0.3">
      <c r="A78" s="34">
        <v>72</v>
      </c>
      <c r="B78" s="8" t="s">
        <v>128</v>
      </c>
      <c r="C78" s="35">
        <v>1865</v>
      </c>
      <c r="D78" s="35"/>
      <c r="E78" s="35"/>
      <c r="F78" s="35">
        <v>1865</v>
      </c>
      <c r="G78" s="37">
        <f t="shared" si="1"/>
        <v>1865000</v>
      </c>
      <c r="L78" s="39"/>
      <c r="M78" s="50"/>
    </row>
    <row r="79" spans="1:13" x14ac:dyDescent="0.3">
      <c r="A79" s="34">
        <v>73</v>
      </c>
      <c r="B79" s="8" t="s">
        <v>53</v>
      </c>
      <c r="C79" s="35">
        <v>665</v>
      </c>
      <c r="D79" s="35"/>
      <c r="E79" s="35"/>
      <c r="F79" s="35">
        <v>665</v>
      </c>
      <c r="G79" s="37">
        <f t="shared" si="1"/>
        <v>665000</v>
      </c>
    </row>
    <row r="80" spans="1:13" x14ac:dyDescent="0.3">
      <c r="A80" s="34">
        <v>74</v>
      </c>
      <c r="B80" s="8" t="s">
        <v>72</v>
      </c>
      <c r="C80" s="35">
        <v>17700</v>
      </c>
      <c r="D80" s="35"/>
      <c r="E80" s="35"/>
      <c r="F80" s="35">
        <v>17700</v>
      </c>
      <c r="G80" s="37">
        <f t="shared" si="1"/>
        <v>17700000</v>
      </c>
    </row>
    <row r="81" spans="1:7" x14ac:dyDescent="0.3">
      <c r="A81" s="34">
        <v>75</v>
      </c>
      <c r="B81" s="8" t="s">
        <v>106</v>
      </c>
      <c r="C81" s="35">
        <v>1297</v>
      </c>
      <c r="D81" s="35"/>
      <c r="E81" s="35"/>
      <c r="F81" s="35">
        <v>1297</v>
      </c>
      <c r="G81" s="37">
        <f t="shared" si="1"/>
        <v>1297000</v>
      </c>
    </row>
    <row r="82" spans="1:7" ht="23.25" customHeight="1" x14ac:dyDescent="0.3">
      <c r="A82" s="34">
        <v>76</v>
      </c>
      <c r="B82" s="51" t="s">
        <v>1858</v>
      </c>
      <c r="C82" s="35">
        <v>2462</v>
      </c>
      <c r="D82" s="35"/>
      <c r="E82" s="35"/>
      <c r="F82" s="35">
        <v>2462</v>
      </c>
      <c r="G82" s="37">
        <f t="shared" si="1"/>
        <v>2462000</v>
      </c>
    </row>
    <row r="83" spans="1:7" x14ac:dyDescent="0.3">
      <c r="A83" s="34">
        <v>77</v>
      </c>
      <c r="B83" s="8" t="s">
        <v>73</v>
      </c>
      <c r="C83" s="35">
        <v>3000</v>
      </c>
      <c r="D83" s="35"/>
      <c r="E83" s="35"/>
      <c r="F83" s="35">
        <v>3000</v>
      </c>
      <c r="G83" s="37">
        <f t="shared" si="1"/>
        <v>3000000</v>
      </c>
    </row>
    <row r="84" spans="1:7" x14ac:dyDescent="0.3">
      <c r="A84" s="34"/>
      <c r="B84" s="33" t="s">
        <v>9</v>
      </c>
      <c r="C84" s="36">
        <f>SUM(C7:C83)</f>
        <v>375775</v>
      </c>
      <c r="D84" s="36"/>
      <c r="E84" s="36"/>
      <c r="F84" s="36">
        <f>SUM(F7:F83)</f>
        <v>375775</v>
      </c>
      <c r="G84" s="52">
        <f t="shared" si="1"/>
        <v>375775000</v>
      </c>
    </row>
    <row r="89" spans="1:7" x14ac:dyDescent="0.3">
      <c r="C89" s="53"/>
    </row>
  </sheetData>
  <mergeCells count="7">
    <mergeCell ref="A1:C1"/>
    <mergeCell ref="D1:G1"/>
    <mergeCell ref="A3:G3"/>
    <mergeCell ref="A5:A6"/>
    <mergeCell ref="B5:B6"/>
    <mergeCell ref="C5:F5"/>
    <mergeCell ref="G5:G6"/>
  </mergeCells>
  <pageMargins left="0.3" right="0.2" top="0.3" bottom="0.28000000000000003" header="0.16" footer="0.24"/>
  <pageSetup paperSize="9"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3"/>
  <sheetViews>
    <sheetView topLeftCell="A46" workbookViewId="0">
      <selection activeCell="A7" sqref="A7:G52"/>
    </sheetView>
  </sheetViews>
  <sheetFormatPr defaultRowHeight="18.75" x14ac:dyDescent="0.3"/>
  <cols>
    <col min="1" max="1" width="5.140625" style="2" customWidth="1"/>
    <col min="2" max="2" width="31" style="3" customWidth="1"/>
    <col min="3" max="6" width="18.7109375" style="3" customWidth="1"/>
    <col min="7" max="7" width="22.28515625" style="3" customWidth="1"/>
    <col min="8" max="16384" width="9.140625" style="3"/>
  </cols>
  <sheetData>
    <row r="1" spans="1:7" ht="35.450000000000003" customHeight="1" x14ac:dyDescent="0.3">
      <c r="A1" s="126" t="s">
        <v>1860</v>
      </c>
      <c r="B1" s="126"/>
      <c r="C1" s="126"/>
      <c r="D1" s="127" t="s">
        <v>4</v>
      </c>
      <c r="E1" s="127"/>
      <c r="F1" s="127"/>
      <c r="G1" s="127"/>
    </row>
    <row r="2" spans="1:7" x14ac:dyDescent="0.3">
      <c r="A2" s="40"/>
      <c r="B2" s="40"/>
      <c r="C2" s="40"/>
      <c r="D2" s="40"/>
      <c r="E2" s="40"/>
      <c r="F2" s="40"/>
      <c r="G2" s="40"/>
    </row>
    <row r="3" spans="1:7" ht="38.25" customHeight="1" x14ac:dyDescent="0.3">
      <c r="A3" s="127" t="s">
        <v>1861</v>
      </c>
      <c r="B3" s="128"/>
      <c r="C3" s="128"/>
      <c r="D3" s="128"/>
      <c r="E3" s="128"/>
      <c r="F3" s="128"/>
      <c r="G3" s="128"/>
    </row>
    <row r="4" spans="1:7" ht="6.75" customHeight="1" x14ac:dyDescent="0.3">
      <c r="B4" s="2"/>
      <c r="C4" s="2"/>
      <c r="D4" s="2"/>
      <c r="E4" s="2"/>
      <c r="F4" s="2"/>
      <c r="G4" s="4"/>
    </row>
    <row r="5" spans="1:7" ht="26.25" customHeight="1" x14ac:dyDescent="0.3">
      <c r="A5" s="129" t="s">
        <v>0</v>
      </c>
      <c r="B5" s="129" t="s">
        <v>1</v>
      </c>
      <c r="C5" s="129" t="s">
        <v>2</v>
      </c>
      <c r="D5" s="129"/>
      <c r="E5" s="129"/>
      <c r="F5" s="131"/>
      <c r="G5" s="132" t="s">
        <v>8</v>
      </c>
    </row>
    <row r="6" spans="1:7" ht="37.5" customHeight="1" x14ac:dyDescent="0.3">
      <c r="A6" s="130"/>
      <c r="B6" s="130"/>
      <c r="C6" s="54" t="s">
        <v>1852</v>
      </c>
      <c r="D6" s="55" t="s">
        <v>435</v>
      </c>
      <c r="E6" s="55" t="s">
        <v>6</v>
      </c>
      <c r="F6" s="56" t="s">
        <v>7</v>
      </c>
      <c r="G6" s="133"/>
    </row>
    <row r="7" spans="1:7" x14ac:dyDescent="0.3">
      <c r="A7" s="57">
        <v>1</v>
      </c>
      <c r="B7" s="58" t="s">
        <v>272</v>
      </c>
      <c r="C7" s="59">
        <f>F7</f>
        <v>4500</v>
      </c>
      <c r="D7" s="60"/>
      <c r="E7" s="60"/>
      <c r="F7" s="59">
        <v>4500</v>
      </c>
      <c r="G7" s="9">
        <f>F7*1000</f>
        <v>4500000</v>
      </c>
    </row>
    <row r="8" spans="1:7" x14ac:dyDescent="0.3">
      <c r="A8" s="57">
        <v>2</v>
      </c>
      <c r="B8" s="58" t="s">
        <v>273</v>
      </c>
      <c r="C8" s="59">
        <f t="shared" ref="C8:C52" si="0">F8</f>
        <v>10120</v>
      </c>
      <c r="D8" s="60"/>
      <c r="E8" s="60"/>
      <c r="F8" s="59">
        <v>10120</v>
      </c>
      <c r="G8" s="9">
        <f t="shared" ref="G8:G53" si="1">F8*1000</f>
        <v>10120000</v>
      </c>
    </row>
    <row r="9" spans="1:7" x14ac:dyDescent="0.3">
      <c r="A9" s="57">
        <v>3</v>
      </c>
      <c r="B9" s="58" t="s">
        <v>274</v>
      </c>
      <c r="C9" s="59">
        <f t="shared" si="0"/>
        <v>3650</v>
      </c>
      <c r="D9" s="60"/>
      <c r="E9" s="60"/>
      <c r="F9" s="59">
        <v>3650</v>
      </c>
      <c r="G9" s="9">
        <f t="shared" si="1"/>
        <v>3650000</v>
      </c>
    </row>
    <row r="10" spans="1:7" x14ac:dyDescent="0.3">
      <c r="A10" s="57">
        <v>4</v>
      </c>
      <c r="B10" s="58" t="s">
        <v>275</v>
      </c>
      <c r="C10" s="59">
        <f t="shared" si="0"/>
        <v>4250</v>
      </c>
      <c r="D10" s="60"/>
      <c r="E10" s="60"/>
      <c r="F10" s="59">
        <v>4250</v>
      </c>
      <c r="G10" s="9">
        <f t="shared" si="1"/>
        <v>4250000</v>
      </c>
    </row>
    <row r="11" spans="1:7" x14ac:dyDescent="0.3">
      <c r="A11" s="57">
        <v>5</v>
      </c>
      <c r="B11" s="58" t="s">
        <v>312</v>
      </c>
      <c r="C11" s="59">
        <f t="shared" si="0"/>
        <v>1350</v>
      </c>
      <c r="D11" s="60"/>
      <c r="E11" s="60"/>
      <c r="F11" s="59">
        <v>1350</v>
      </c>
      <c r="G11" s="9">
        <f t="shared" si="1"/>
        <v>1350000</v>
      </c>
    </row>
    <row r="12" spans="1:7" x14ac:dyDescent="0.3">
      <c r="A12" s="57">
        <v>6</v>
      </c>
      <c r="B12" s="60" t="s">
        <v>276</v>
      </c>
      <c r="C12" s="59">
        <f t="shared" si="0"/>
        <v>3948</v>
      </c>
      <c r="D12" s="60"/>
      <c r="E12" s="60"/>
      <c r="F12" s="59">
        <v>3948</v>
      </c>
      <c r="G12" s="9">
        <f t="shared" si="1"/>
        <v>3948000</v>
      </c>
    </row>
    <row r="13" spans="1:7" x14ac:dyDescent="0.3">
      <c r="A13" s="57">
        <v>7</v>
      </c>
      <c r="B13" s="58" t="s">
        <v>277</v>
      </c>
      <c r="C13" s="59">
        <f t="shared" si="0"/>
        <v>2637</v>
      </c>
      <c r="D13" s="60"/>
      <c r="E13" s="60"/>
      <c r="F13" s="59">
        <v>2637</v>
      </c>
      <c r="G13" s="9">
        <f t="shared" si="1"/>
        <v>2637000</v>
      </c>
    </row>
    <row r="14" spans="1:7" x14ac:dyDescent="0.3">
      <c r="A14" s="57">
        <v>8</v>
      </c>
      <c r="B14" s="60" t="s">
        <v>278</v>
      </c>
      <c r="C14" s="59">
        <f t="shared" si="0"/>
        <v>2030</v>
      </c>
      <c r="D14" s="60"/>
      <c r="E14" s="60"/>
      <c r="F14" s="59">
        <v>2030</v>
      </c>
      <c r="G14" s="9">
        <f t="shared" si="1"/>
        <v>2030000</v>
      </c>
    </row>
    <row r="15" spans="1:7" x14ac:dyDescent="0.3">
      <c r="A15" s="57">
        <v>9</v>
      </c>
      <c r="B15" s="60" t="s">
        <v>279</v>
      </c>
      <c r="C15" s="59">
        <f t="shared" si="0"/>
        <v>2500</v>
      </c>
      <c r="D15" s="60"/>
      <c r="E15" s="60"/>
      <c r="F15" s="59">
        <v>2500</v>
      </c>
      <c r="G15" s="9">
        <f t="shared" si="1"/>
        <v>2500000</v>
      </c>
    </row>
    <row r="16" spans="1:7" x14ac:dyDescent="0.3">
      <c r="A16" s="57">
        <v>10</v>
      </c>
      <c r="B16" s="58" t="s">
        <v>280</v>
      </c>
      <c r="C16" s="59">
        <f t="shared" si="0"/>
        <v>1295</v>
      </c>
      <c r="D16" s="60"/>
      <c r="E16" s="60"/>
      <c r="F16" s="59">
        <v>1295</v>
      </c>
      <c r="G16" s="9">
        <f t="shared" si="1"/>
        <v>1295000</v>
      </c>
    </row>
    <row r="17" spans="1:7" x14ac:dyDescent="0.3">
      <c r="A17" s="57">
        <v>11</v>
      </c>
      <c r="B17" s="58" t="s">
        <v>281</v>
      </c>
      <c r="C17" s="59">
        <f t="shared" si="0"/>
        <v>4000</v>
      </c>
      <c r="D17" s="60"/>
      <c r="E17" s="60"/>
      <c r="F17" s="59">
        <v>4000</v>
      </c>
      <c r="G17" s="9">
        <f t="shared" si="1"/>
        <v>4000000</v>
      </c>
    </row>
    <row r="18" spans="1:7" x14ac:dyDescent="0.3">
      <c r="A18" s="57">
        <v>12</v>
      </c>
      <c r="B18" s="58" t="s">
        <v>282</v>
      </c>
      <c r="C18" s="59">
        <f t="shared" si="0"/>
        <v>3500</v>
      </c>
      <c r="D18" s="60"/>
      <c r="E18" s="60"/>
      <c r="F18" s="59">
        <v>3500</v>
      </c>
      <c r="G18" s="9">
        <f t="shared" si="1"/>
        <v>3500000</v>
      </c>
    </row>
    <row r="19" spans="1:7" x14ac:dyDescent="0.3">
      <c r="A19" s="57">
        <v>13</v>
      </c>
      <c r="B19" s="58" t="s">
        <v>283</v>
      </c>
      <c r="C19" s="59">
        <f t="shared" si="0"/>
        <v>3127</v>
      </c>
      <c r="D19" s="60"/>
      <c r="E19" s="60"/>
      <c r="F19" s="59">
        <v>3127</v>
      </c>
      <c r="G19" s="9">
        <f t="shared" si="1"/>
        <v>3127000</v>
      </c>
    </row>
    <row r="20" spans="1:7" x14ac:dyDescent="0.3">
      <c r="A20" s="57">
        <v>14</v>
      </c>
      <c r="B20" s="60" t="s">
        <v>284</v>
      </c>
      <c r="C20" s="59">
        <f t="shared" si="0"/>
        <v>1750</v>
      </c>
      <c r="D20" s="60"/>
      <c r="E20" s="60"/>
      <c r="F20" s="59">
        <v>1750</v>
      </c>
      <c r="G20" s="9">
        <f t="shared" si="1"/>
        <v>1750000</v>
      </c>
    </row>
    <row r="21" spans="1:7" x14ac:dyDescent="0.3">
      <c r="A21" s="57">
        <v>15</v>
      </c>
      <c r="B21" s="58" t="s">
        <v>285</v>
      </c>
      <c r="C21" s="59">
        <f t="shared" si="0"/>
        <v>6954</v>
      </c>
      <c r="D21" s="60"/>
      <c r="E21" s="60"/>
      <c r="F21" s="59">
        <v>6954</v>
      </c>
      <c r="G21" s="9">
        <f t="shared" si="1"/>
        <v>6954000</v>
      </c>
    </row>
    <row r="22" spans="1:7" x14ac:dyDescent="0.3">
      <c r="A22" s="57">
        <v>16</v>
      </c>
      <c r="B22" s="58" t="s">
        <v>311</v>
      </c>
      <c r="C22" s="59">
        <f t="shared" si="0"/>
        <v>1672</v>
      </c>
      <c r="D22" s="60"/>
      <c r="E22" s="60"/>
      <c r="F22" s="59">
        <v>1672</v>
      </c>
      <c r="G22" s="9">
        <f t="shared" si="1"/>
        <v>1672000</v>
      </c>
    </row>
    <row r="23" spans="1:7" x14ac:dyDescent="0.3">
      <c r="A23" s="57">
        <v>17</v>
      </c>
      <c r="B23" s="60" t="s">
        <v>286</v>
      </c>
      <c r="C23" s="59">
        <f t="shared" si="0"/>
        <v>2600</v>
      </c>
      <c r="D23" s="60"/>
      <c r="E23" s="60"/>
      <c r="F23" s="59">
        <v>2600</v>
      </c>
      <c r="G23" s="9">
        <f t="shared" si="1"/>
        <v>2600000</v>
      </c>
    </row>
    <row r="24" spans="1:7" x14ac:dyDescent="0.3">
      <c r="A24" s="57">
        <v>18</v>
      </c>
      <c r="B24" s="60" t="s">
        <v>287</v>
      </c>
      <c r="C24" s="59">
        <f t="shared" si="0"/>
        <v>2323</v>
      </c>
      <c r="D24" s="60"/>
      <c r="E24" s="60"/>
      <c r="F24" s="59">
        <v>2323</v>
      </c>
      <c r="G24" s="9">
        <f t="shared" si="1"/>
        <v>2323000</v>
      </c>
    </row>
    <row r="25" spans="1:7" x14ac:dyDescent="0.3">
      <c r="A25" s="57">
        <v>19</v>
      </c>
      <c r="B25" s="60" t="s">
        <v>288</v>
      </c>
      <c r="C25" s="59">
        <f t="shared" si="0"/>
        <v>4000</v>
      </c>
      <c r="D25" s="60"/>
      <c r="E25" s="60"/>
      <c r="F25" s="59">
        <v>4000</v>
      </c>
      <c r="G25" s="9">
        <f t="shared" si="1"/>
        <v>4000000</v>
      </c>
    </row>
    <row r="26" spans="1:7" x14ac:dyDescent="0.3">
      <c r="A26" s="57">
        <v>20</v>
      </c>
      <c r="B26" s="60" t="s">
        <v>289</v>
      </c>
      <c r="C26" s="59">
        <f t="shared" si="0"/>
        <v>2274</v>
      </c>
      <c r="D26" s="60"/>
      <c r="E26" s="60"/>
      <c r="F26" s="59">
        <v>2274</v>
      </c>
      <c r="G26" s="9">
        <f t="shared" si="1"/>
        <v>2274000</v>
      </c>
    </row>
    <row r="27" spans="1:7" x14ac:dyDescent="0.3">
      <c r="A27" s="57">
        <v>21</v>
      </c>
      <c r="B27" s="58" t="s">
        <v>226</v>
      </c>
      <c r="C27" s="59">
        <f t="shared" si="0"/>
        <v>6500</v>
      </c>
      <c r="D27" s="60"/>
      <c r="E27" s="60"/>
      <c r="F27" s="59">
        <v>6500</v>
      </c>
      <c r="G27" s="9">
        <f t="shared" si="1"/>
        <v>6500000</v>
      </c>
    </row>
    <row r="28" spans="1:7" x14ac:dyDescent="0.3">
      <c r="A28" s="57">
        <v>22</v>
      </c>
      <c r="B28" s="60" t="s">
        <v>290</v>
      </c>
      <c r="C28" s="59">
        <f t="shared" si="0"/>
        <v>4000</v>
      </c>
      <c r="D28" s="60"/>
      <c r="E28" s="60"/>
      <c r="F28" s="59">
        <v>4000</v>
      </c>
      <c r="G28" s="9">
        <f t="shared" si="1"/>
        <v>4000000</v>
      </c>
    </row>
    <row r="29" spans="1:7" x14ac:dyDescent="0.3">
      <c r="A29" s="57">
        <v>23</v>
      </c>
      <c r="B29" s="58" t="s">
        <v>291</v>
      </c>
      <c r="C29" s="59">
        <f t="shared" si="0"/>
        <v>10000</v>
      </c>
      <c r="D29" s="60"/>
      <c r="E29" s="60"/>
      <c r="F29" s="59">
        <v>10000</v>
      </c>
      <c r="G29" s="9">
        <f t="shared" si="1"/>
        <v>10000000</v>
      </c>
    </row>
    <row r="30" spans="1:7" x14ac:dyDescent="0.3">
      <c r="A30" s="57">
        <v>24</v>
      </c>
      <c r="B30" s="60" t="s">
        <v>292</v>
      </c>
      <c r="C30" s="59">
        <f t="shared" si="0"/>
        <v>3500</v>
      </c>
      <c r="D30" s="60"/>
      <c r="E30" s="60"/>
      <c r="F30" s="59">
        <v>3500</v>
      </c>
      <c r="G30" s="9">
        <f t="shared" si="1"/>
        <v>3500000</v>
      </c>
    </row>
    <row r="31" spans="1:7" x14ac:dyDescent="0.3">
      <c r="A31" s="57">
        <v>25</v>
      </c>
      <c r="B31" s="60" t="s">
        <v>293</v>
      </c>
      <c r="C31" s="59">
        <f t="shared" si="0"/>
        <v>4250</v>
      </c>
      <c r="D31" s="60"/>
      <c r="E31" s="60"/>
      <c r="F31" s="59">
        <v>4250</v>
      </c>
      <c r="G31" s="9">
        <f t="shared" si="1"/>
        <v>4250000</v>
      </c>
    </row>
    <row r="32" spans="1:7" x14ac:dyDescent="0.3">
      <c r="A32" s="57">
        <v>26</v>
      </c>
      <c r="B32" s="60" t="s">
        <v>294</v>
      </c>
      <c r="C32" s="59">
        <f t="shared" si="0"/>
        <v>10064</v>
      </c>
      <c r="D32" s="60"/>
      <c r="E32" s="60"/>
      <c r="F32" s="59">
        <v>10064</v>
      </c>
      <c r="G32" s="9">
        <f t="shared" si="1"/>
        <v>10064000</v>
      </c>
    </row>
    <row r="33" spans="1:7" x14ac:dyDescent="0.3">
      <c r="A33" s="57">
        <v>27</v>
      </c>
      <c r="B33" s="60" t="s">
        <v>295</v>
      </c>
      <c r="C33" s="59">
        <f t="shared" si="0"/>
        <v>22500</v>
      </c>
      <c r="D33" s="60"/>
      <c r="E33" s="60"/>
      <c r="F33" s="59">
        <v>22500</v>
      </c>
      <c r="G33" s="9">
        <f t="shared" si="1"/>
        <v>22500000</v>
      </c>
    </row>
    <row r="34" spans="1:7" x14ac:dyDescent="0.3">
      <c r="A34" s="57">
        <v>28</v>
      </c>
      <c r="B34" s="60" t="s">
        <v>313</v>
      </c>
      <c r="C34" s="59">
        <f t="shared" si="0"/>
        <v>3500</v>
      </c>
      <c r="D34" s="60"/>
      <c r="E34" s="60"/>
      <c r="F34" s="59">
        <v>3500</v>
      </c>
      <c r="G34" s="9">
        <f t="shared" si="1"/>
        <v>3500000</v>
      </c>
    </row>
    <row r="35" spans="1:7" x14ac:dyDescent="0.3">
      <c r="A35" s="57">
        <v>29</v>
      </c>
      <c r="B35" s="58" t="s">
        <v>296</v>
      </c>
      <c r="C35" s="59">
        <f t="shared" si="0"/>
        <v>5900</v>
      </c>
      <c r="D35" s="60"/>
      <c r="E35" s="60"/>
      <c r="F35" s="59">
        <v>5900</v>
      </c>
      <c r="G35" s="9">
        <f t="shared" si="1"/>
        <v>5900000</v>
      </c>
    </row>
    <row r="36" spans="1:7" x14ac:dyDescent="0.3">
      <c r="A36" s="57">
        <v>30</v>
      </c>
      <c r="B36" s="58" t="s">
        <v>297</v>
      </c>
      <c r="C36" s="59">
        <f t="shared" si="0"/>
        <v>3020</v>
      </c>
      <c r="D36" s="60"/>
      <c r="E36" s="60"/>
      <c r="F36" s="59">
        <v>3020</v>
      </c>
      <c r="G36" s="9">
        <f t="shared" si="1"/>
        <v>3020000</v>
      </c>
    </row>
    <row r="37" spans="1:7" x14ac:dyDescent="0.3">
      <c r="A37" s="57">
        <v>31</v>
      </c>
      <c r="B37" s="60" t="s">
        <v>298</v>
      </c>
      <c r="C37" s="59">
        <f t="shared" si="0"/>
        <v>750</v>
      </c>
      <c r="D37" s="60"/>
      <c r="E37" s="60"/>
      <c r="F37" s="60">
        <v>750</v>
      </c>
      <c r="G37" s="9">
        <f t="shared" si="1"/>
        <v>750000</v>
      </c>
    </row>
    <row r="38" spans="1:7" x14ac:dyDescent="0.3">
      <c r="A38" s="57">
        <v>32</v>
      </c>
      <c r="B38" s="58" t="s">
        <v>314</v>
      </c>
      <c r="C38" s="59">
        <f t="shared" si="0"/>
        <v>3500</v>
      </c>
      <c r="D38" s="60"/>
      <c r="E38" s="60"/>
      <c r="F38" s="59">
        <v>3500</v>
      </c>
      <c r="G38" s="9">
        <f t="shared" si="1"/>
        <v>3500000</v>
      </c>
    </row>
    <row r="39" spans="1:7" x14ac:dyDescent="0.3">
      <c r="A39" s="57">
        <v>33</v>
      </c>
      <c r="B39" s="60" t="s">
        <v>299</v>
      </c>
      <c r="C39" s="59">
        <f t="shared" si="0"/>
        <v>1500</v>
      </c>
      <c r="D39" s="60"/>
      <c r="E39" s="60"/>
      <c r="F39" s="59">
        <v>1500</v>
      </c>
      <c r="G39" s="9">
        <f t="shared" si="1"/>
        <v>1500000</v>
      </c>
    </row>
    <row r="40" spans="1:7" x14ac:dyDescent="0.3">
      <c r="A40" s="57">
        <v>34</v>
      </c>
      <c r="B40" s="58" t="s">
        <v>300</v>
      </c>
      <c r="C40" s="59">
        <f t="shared" si="0"/>
        <v>7500</v>
      </c>
      <c r="D40" s="60"/>
      <c r="E40" s="60"/>
      <c r="F40" s="59">
        <v>7500</v>
      </c>
      <c r="G40" s="9">
        <f t="shared" si="1"/>
        <v>7500000</v>
      </c>
    </row>
    <row r="41" spans="1:7" x14ac:dyDescent="0.3">
      <c r="A41" s="57">
        <v>35</v>
      </c>
      <c r="B41" s="60" t="s">
        <v>301</v>
      </c>
      <c r="C41" s="59">
        <f t="shared" si="0"/>
        <v>1500</v>
      </c>
      <c r="D41" s="60"/>
      <c r="E41" s="60"/>
      <c r="F41" s="59">
        <v>1500</v>
      </c>
      <c r="G41" s="9">
        <f t="shared" si="1"/>
        <v>1500000</v>
      </c>
    </row>
    <row r="42" spans="1:7" x14ac:dyDescent="0.3">
      <c r="A42" s="57">
        <v>36</v>
      </c>
      <c r="B42" s="60" t="s">
        <v>302</v>
      </c>
      <c r="C42" s="59">
        <f t="shared" si="0"/>
        <v>1421</v>
      </c>
      <c r="D42" s="60"/>
      <c r="E42" s="60"/>
      <c r="F42" s="59">
        <v>1421</v>
      </c>
      <c r="G42" s="9">
        <f t="shared" si="1"/>
        <v>1421000</v>
      </c>
    </row>
    <row r="43" spans="1:7" x14ac:dyDescent="0.3">
      <c r="A43" s="57">
        <v>37</v>
      </c>
      <c r="B43" s="58" t="s">
        <v>303</v>
      </c>
      <c r="C43" s="59">
        <f t="shared" si="0"/>
        <v>3000</v>
      </c>
      <c r="D43" s="60"/>
      <c r="E43" s="60"/>
      <c r="F43" s="59">
        <v>3000</v>
      </c>
      <c r="G43" s="9">
        <f t="shared" si="1"/>
        <v>3000000</v>
      </c>
    </row>
    <row r="44" spans="1:7" x14ac:dyDescent="0.3">
      <c r="A44" s="57">
        <v>38</v>
      </c>
      <c r="B44" s="58" t="s">
        <v>304</v>
      </c>
      <c r="C44" s="59">
        <f t="shared" si="0"/>
        <v>62200</v>
      </c>
      <c r="D44" s="60"/>
      <c r="E44" s="60"/>
      <c r="F44" s="59">
        <v>62200</v>
      </c>
      <c r="G44" s="9">
        <f t="shared" si="1"/>
        <v>62200000</v>
      </c>
    </row>
    <row r="45" spans="1:7" x14ac:dyDescent="0.3">
      <c r="A45" s="57">
        <v>39</v>
      </c>
      <c r="B45" s="60" t="s">
        <v>305</v>
      </c>
      <c r="C45" s="59">
        <f t="shared" si="0"/>
        <v>2250</v>
      </c>
      <c r="D45" s="60"/>
      <c r="E45" s="60"/>
      <c r="F45" s="59">
        <v>2250</v>
      </c>
      <c r="G45" s="9">
        <f t="shared" si="1"/>
        <v>2250000</v>
      </c>
    </row>
    <row r="46" spans="1:7" x14ac:dyDescent="0.3">
      <c r="A46" s="57">
        <v>40</v>
      </c>
      <c r="B46" s="58" t="s">
        <v>306</v>
      </c>
      <c r="C46" s="59">
        <f t="shared" si="0"/>
        <v>2284</v>
      </c>
      <c r="D46" s="60"/>
      <c r="E46" s="60"/>
      <c r="F46" s="59">
        <v>2284</v>
      </c>
      <c r="G46" s="9">
        <f t="shared" si="1"/>
        <v>2284000</v>
      </c>
    </row>
    <row r="47" spans="1:7" x14ac:dyDescent="0.3">
      <c r="A47" s="57">
        <v>41</v>
      </c>
      <c r="B47" s="60" t="s">
        <v>307</v>
      </c>
      <c r="C47" s="59">
        <f t="shared" si="0"/>
        <v>1500</v>
      </c>
      <c r="D47" s="60"/>
      <c r="E47" s="60"/>
      <c r="F47" s="59">
        <v>1500</v>
      </c>
      <c r="G47" s="9">
        <f t="shared" si="1"/>
        <v>1500000</v>
      </c>
    </row>
    <row r="48" spans="1:7" x14ac:dyDescent="0.3">
      <c r="A48" s="57">
        <v>42</v>
      </c>
      <c r="B48" s="58" t="s">
        <v>308</v>
      </c>
      <c r="C48" s="59">
        <f t="shared" si="0"/>
        <v>2500</v>
      </c>
      <c r="D48" s="60"/>
      <c r="E48" s="60"/>
      <c r="F48" s="59">
        <v>2500</v>
      </c>
      <c r="G48" s="9">
        <f t="shared" si="1"/>
        <v>2500000</v>
      </c>
    </row>
    <row r="49" spans="1:7" x14ac:dyDescent="0.3">
      <c r="A49" s="57">
        <v>43</v>
      </c>
      <c r="B49" s="60" t="s">
        <v>309</v>
      </c>
      <c r="C49" s="59">
        <f t="shared" si="0"/>
        <v>650</v>
      </c>
      <c r="D49" s="60"/>
      <c r="E49" s="60"/>
      <c r="F49" s="60">
        <v>650</v>
      </c>
      <c r="G49" s="9">
        <f t="shared" si="1"/>
        <v>650000</v>
      </c>
    </row>
    <row r="50" spans="1:7" x14ac:dyDescent="0.3">
      <c r="A50" s="57">
        <v>44</v>
      </c>
      <c r="B50" s="58" t="s">
        <v>310</v>
      </c>
      <c r="C50" s="59">
        <f t="shared" si="0"/>
        <v>3700</v>
      </c>
      <c r="D50" s="60"/>
      <c r="E50" s="60"/>
      <c r="F50" s="59">
        <v>3700</v>
      </c>
      <c r="G50" s="9">
        <f t="shared" si="1"/>
        <v>3700000</v>
      </c>
    </row>
    <row r="51" spans="1:7" x14ac:dyDescent="0.3">
      <c r="A51" s="57">
        <v>45</v>
      </c>
      <c r="B51" s="58" t="s">
        <v>316</v>
      </c>
      <c r="C51" s="59">
        <f t="shared" si="0"/>
        <v>876</v>
      </c>
      <c r="D51" s="60"/>
      <c r="E51" s="60"/>
      <c r="F51" s="60">
        <v>876</v>
      </c>
      <c r="G51" s="9">
        <f t="shared" si="1"/>
        <v>876000</v>
      </c>
    </row>
    <row r="52" spans="1:7" x14ac:dyDescent="0.3">
      <c r="A52" s="57">
        <v>46</v>
      </c>
      <c r="B52" s="60" t="s">
        <v>315</v>
      </c>
      <c r="C52" s="59">
        <f t="shared" si="0"/>
        <v>3500</v>
      </c>
      <c r="D52" s="60"/>
      <c r="E52" s="60"/>
      <c r="F52" s="59">
        <v>3500</v>
      </c>
      <c r="G52" s="9">
        <f t="shared" si="1"/>
        <v>3500000</v>
      </c>
    </row>
    <row r="53" spans="1:7" x14ac:dyDescent="0.3">
      <c r="A53" s="34"/>
      <c r="B53" s="33" t="s">
        <v>52</v>
      </c>
      <c r="C53" s="61">
        <f>SUM(C7:C52)</f>
        <v>240345</v>
      </c>
      <c r="D53" s="33"/>
      <c r="E53" s="33"/>
      <c r="F53" s="61">
        <f>SUM(F7:F52)</f>
        <v>240345</v>
      </c>
      <c r="G53" s="30">
        <f t="shared" si="1"/>
        <v>240345000</v>
      </c>
    </row>
  </sheetData>
  <mergeCells count="7">
    <mergeCell ref="A1:C1"/>
    <mergeCell ref="D1:G1"/>
    <mergeCell ref="A3:G3"/>
    <mergeCell ref="A5:A6"/>
    <mergeCell ref="B5:B6"/>
    <mergeCell ref="C5:F5"/>
    <mergeCell ref="G5:G6"/>
  </mergeCells>
  <pageMargins left="0.53" right="0.28999999999999998" top="0.28999999999999998" bottom="0.28000000000000003" header="0.21" footer="0.3"/>
  <pageSetup paperSize="9" orientation="landscape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94"/>
  <sheetViews>
    <sheetView topLeftCell="A79" workbookViewId="0">
      <selection activeCell="A7" sqref="A7:G93"/>
    </sheetView>
  </sheetViews>
  <sheetFormatPr defaultRowHeight="18.75" x14ac:dyDescent="0.3"/>
  <cols>
    <col min="1" max="1" width="3.85546875" style="2" bestFit="1" customWidth="1"/>
    <col min="2" max="2" width="25" style="3" customWidth="1"/>
    <col min="3" max="3" width="19.28515625" style="3" customWidth="1"/>
    <col min="4" max="4" width="19.5703125" style="3" customWidth="1"/>
    <col min="5" max="5" width="19.7109375" style="3" customWidth="1"/>
    <col min="6" max="6" width="20.140625" style="3" customWidth="1"/>
    <col min="7" max="7" width="25.5703125" style="39" customWidth="1"/>
    <col min="8" max="13" width="9.140625" style="3"/>
    <col min="14" max="14" width="9.28515625" style="3" bestFit="1" customWidth="1"/>
    <col min="15" max="16384" width="9.140625" style="3"/>
  </cols>
  <sheetData>
    <row r="1" spans="1:7" ht="36.6" customHeight="1" x14ac:dyDescent="0.3">
      <c r="A1" s="126" t="s">
        <v>1860</v>
      </c>
      <c r="B1" s="126"/>
      <c r="C1" s="126"/>
      <c r="D1" s="127" t="s">
        <v>4</v>
      </c>
      <c r="E1" s="127"/>
      <c r="F1" s="127"/>
      <c r="G1" s="127"/>
    </row>
    <row r="2" spans="1:7" x14ac:dyDescent="0.3">
      <c r="A2" s="40"/>
      <c r="B2" s="40"/>
      <c r="C2" s="40"/>
      <c r="D2" s="40"/>
      <c r="E2" s="40"/>
      <c r="F2" s="40"/>
      <c r="G2" s="62"/>
    </row>
    <row r="3" spans="1:7" ht="35.25" customHeight="1" x14ac:dyDescent="0.3">
      <c r="A3" s="127" t="s">
        <v>1862</v>
      </c>
      <c r="B3" s="128"/>
      <c r="C3" s="128"/>
      <c r="D3" s="128"/>
      <c r="E3" s="128"/>
      <c r="F3" s="128"/>
      <c r="G3" s="128"/>
    </row>
    <row r="4" spans="1:7" ht="8.25" customHeight="1" x14ac:dyDescent="0.3">
      <c r="B4" s="2"/>
      <c r="C4" s="2"/>
      <c r="D4" s="2"/>
      <c r="E4" s="2"/>
      <c r="F4" s="2"/>
      <c r="G4" s="4"/>
    </row>
    <row r="5" spans="1:7" ht="21.75" customHeight="1" x14ac:dyDescent="0.3">
      <c r="A5" s="129" t="s">
        <v>0</v>
      </c>
      <c r="B5" s="129" t="s">
        <v>1</v>
      </c>
      <c r="C5" s="129" t="s">
        <v>2</v>
      </c>
      <c r="D5" s="129"/>
      <c r="E5" s="129"/>
      <c r="F5" s="131"/>
      <c r="G5" s="132" t="s">
        <v>8</v>
      </c>
    </row>
    <row r="6" spans="1:7" ht="43.5" customHeight="1" x14ac:dyDescent="0.3">
      <c r="A6" s="130"/>
      <c r="B6" s="130"/>
      <c r="C6" s="54" t="s">
        <v>1852</v>
      </c>
      <c r="D6" s="55" t="s">
        <v>5</v>
      </c>
      <c r="E6" s="55" t="s">
        <v>6</v>
      </c>
      <c r="F6" s="56" t="s">
        <v>7</v>
      </c>
      <c r="G6" s="133"/>
    </row>
    <row r="7" spans="1:7" ht="19.5" customHeight="1" x14ac:dyDescent="0.3">
      <c r="A7" s="57">
        <v>1</v>
      </c>
      <c r="B7" s="60" t="s">
        <v>197</v>
      </c>
      <c r="C7" s="63">
        <v>2270</v>
      </c>
      <c r="D7" s="8"/>
      <c r="E7" s="8"/>
      <c r="F7" s="64">
        <f>C7</f>
        <v>2270</v>
      </c>
      <c r="G7" s="9">
        <f>F7*1000</f>
        <v>2270000</v>
      </c>
    </row>
    <row r="8" spans="1:7" ht="19.5" customHeight="1" x14ac:dyDescent="0.3">
      <c r="A8" s="57">
        <v>2</v>
      </c>
      <c r="B8" s="60" t="s">
        <v>198</v>
      </c>
      <c r="C8" s="63">
        <v>1000</v>
      </c>
      <c r="D8" s="8"/>
      <c r="E8" s="8"/>
      <c r="F8" s="64">
        <f t="shared" ref="F8:F71" si="0">C8</f>
        <v>1000</v>
      </c>
      <c r="G8" s="9">
        <f t="shared" ref="G8:G71" si="1">F8*1000</f>
        <v>1000000</v>
      </c>
    </row>
    <row r="9" spans="1:7" ht="19.5" customHeight="1" x14ac:dyDescent="0.3">
      <c r="A9" s="57">
        <v>3</v>
      </c>
      <c r="B9" s="60" t="s">
        <v>199</v>
      </c>
      <c r="C9" s="63">
        <v>3939</v>
      </c>
      <c r="D9" s="8"/>
      <c r="E9" s="8"/>
      <c r="F9" s="64">
        <f t="shared" si="0"/>
        <v>3939</v>
      </c>
      <c r="G9" s="9">
        <f t="shared" si="1"/>
        <v>3939000</v>
      </c>
    </row>
    <row r="10" spans="1:7" ht="19.5" customHeight="1" x14ac:dyDescent="0.3">
      <c r="A10" s="57">
        <v>4</v>
      </c>
      <c r="B10" s="60" t="s">
        <v>251</v>
      </c>
      <c r="C10" s="63">
        <v>1736</v>
      </c>
      <c r="D10" s="8"/>
      <c r="E10" s="8"/>
      <c r="F10" s="64">
        <f t="shared" si="0"/>
        <v>1736</v>
      </c>
      <c r="G10" s="9">
        <f t="shared" si="1"/>
        <v>1736000</v>
      </c>
    </row>
    <row r="11" spans="1:7" ht="19.5" customHeight="1" x14ac:dyDescent="0.3">
      <c r="A11" s="57">
        <v>5</v>
      </c>
      <c r="B11" s="60" t="s">
        <v>200</v>
      </c>
      <c r="C11" s="63">
        <v>3130</v>
      </c>
      <c r="D11" s="8"/>
      <c r="E11" s="8"/>
      <c r="F11" s="64">
        <f t="shared" si="0"/>
        <v>3130</v>
      </c>
      <c r="G11" s="9">
        <f t="shared" si="1"/>
        <v>3130000</v>
      </c>
    </row>
    <row r="12" spans="1:7" ht="19.5" customHeight="1" x14ac:dyDescent="0.3">
      <c r="A12" s="57">
        <v>6</v>
      </c>
      <c r="B12" s="60" t="s">
        <v>201</v>
      </c>
      <c r="C12" s="63">
        <v>2180</v>
      </c>
      <c r="D12" s="8"/>
      <c r="E12" s="8"/>
      <c r="F12" s="64">
        <f t="shared" si="0"/>
        <v>2180</v>
      </c>
      <c r="G12" s="9">
        <f t="shared" si="1"/>
        <v>2180000</v>
      </c>
    </row>
    <row r="13" spans="1:7" ht="19.5" customHeight="1" x14ac:dyDescent="0.3">
      <c r="A13" s="57">
        <v>7</v>
      </c>
      <c r="B13" s="60" t="s">
        <v>202</v>
      </c>
      <c r="C13" s="63">
        <v>2210</v>
      </c>
      <c r="D13" s="8"/>
      <c r="E13" s="8"/>
      <c r="F13" s="64">
        <f t="shared" si="0"/>
        <v>2210</v>
      </c>
      <c r="G13" s="9">
        <f t="shared" si="1"/>
        <v>2210000</v>
      </c>
    </row>
    <row r="14" spans="1:7" ht="19.5" customHeight="1" x14ac:dyDescent="0.3">
      <c r="A14" s="57">
        <v>8</v>
      </c>
      <c r="B14" s="60" t="s">
        <v>203</v>
      </c>
      <c r="C14" s="63">
        <v>1763</v>
      </c>
      <c r="D14" s="8"/>
      <c r="E14" s="8"/>
      <c r="F14" s="64">
        <f t="shared" si="0"/>
        <v>1763</v>
      </c>
      <c r="G14" s="9">
        <f t="shared" si="1"/>
        <v>1763000</v>
      </c>
    </row>
    <row r="15" spans="1:7" ht="19.5" customHeight="1" x14ac:dyDescent="0.3">
      <c r="A15" s="57">
        <v>9</v>
      </c>
      <c r="B15" s="60" t="s">
        <v>35</v>
      </c>
      <c r="C15" s="63">
        <v>2949</v>
      </c>
      <c r="D15" s="8"/>
      <c r="E15" s="8"/>
      <c r="F15" s="64">
        <f t="shared" si="0"/>
        <v>2949</v>
      </c>
      <c r="G15" s="9">
        <f t="shared" si="1"/>
        <v>2949000</v>
      </c>
    </row>
    <row r="16" spans="1:7" ht="19.5" customHeight="1" x14ac:dyDescent="0.3">
      <c r="A16" s="57">
        <v>10</v>
      </c>
      <c r="B16" s="60" t="s">
        <v>252</v>
      </c>
      <c r="C16" s="63">
        <v>1516</v>
      </c>
      <c r="D16" s="8"/>
      <c r="E16" s="8"/>
      <c r="F16" s="64">
        <f t="shared" si="0"/>
        <v>1516</v>
      </c>
      <c r="G16" s="9">
        <f t="shared" si="1"/>
        <v>1516000</v>
      </c>
    </row>
    <row r="17" spans="1:7" ht="19.5" customHeight="1" x14ac:dyDescent="0.3">
      <c r="A17" s="57">
        <v>11</v>
      </c>
      <c r="B17" s="60" t="s">
        <v>204</v>
      </c>
      <c r="C17" s="63">
        <v>1140</v>
      </c>
      <c r="D17" s="8"/>
      <c r="E17" s="8"/>
      <c r="F17" s="64">
        <f t="shared" si="0"/>
        <v>1140</v>
      </c>
      <c r="G17" s="9">
        <f t="shared" si="1"/>
        <v>1140000</v>
      </c>
    </row>
    <row r="18" spans="1:7" ht="19.5" customHeight="1" x14ac:dyDescent="0.3">
      <c r="A18" s="57">
        <v>12</v>
      </c>
      <c r="B18" s="60" t="s">
        <v>205</v>
      </c>
      <c r="C18" s="63">
        <v>4460</v>
      </c>
      <c r="D18" s="8"/>
      <c r="E18" s="8"/>
      <c r="F18" s="64">
        <f t="shared" si="0"/>
        <v>4460</v>
      </c>
      <c r="G18" s="9">
        <f t="shared" si="1"/>
        <v>4460000</v>
      </c>
    </row>
    <row r="19" spans="1:7" ht="19.5" customHeight="1" x14ac:dyDescent="0.3">
      <c r="A19" s="57">
        <v>13</v>
      </c>
      <c r="B19" s="60" t="s">
        <v>206</v>
      </c>
      <c r="C19" s="63">
        <v>1156</v>
      </c>
      <c r="D19" s="8"/>
      <c r="E19" s="8"/>
      <c r="F19" s="64">
        <f t="shared" si="0"/>
        <v>1156</v>
      </c>
      <c r="G19" s="9">
        <f t="shared" si="1"/>
        <v>1156000</v>
      </c>
    </row>
    <row r="20" spans="1:7" ht="19.5" customHeight="1" x14ac:dyDescent="0.3">
      <c r="A20" s="57">
        <v>14</v>
      </c>
      <c r="B20" s="60" t="s">
        <v>207</v>
      </c>
      <c r="C20" s="63">
        <v>2330</v>
      </c>
      <c r="D20" s="8"/>
      <c r="E20" s="8"/>
      <c r="F20" s="64">
        <f t="shared" si="0"/>
        <v>2330</v>
      </c>
      <c r="G20" s="9">
        <f t="shared" si="1"/>
        <v>2330000</v>
      </c>
    </row>
    <row r="21" spans="1:7" ht="19.5" customHeight="1" x14ac:dyDescent="0.3">
      <c r="A21" s="57">
        <v>15</v>
      </c>
      <c r="B21" s="60" t="s">
        <v>253</v>
      </c>
      <c r="C21" s="63">
        <v>1561</v>
      </c>
      <c r="D21" s="8"/>
      <c r="E21" s="8"/>
      <c r="F21" s="64">
        <f t="shared" si="0"/>
        <v>1561</v>
      </c>
      <c r="G21" s="9">
        <f t="shared" si="1"/>
        <v>1561000</v>
      </c>
    </row>
    <row r="22" spans="1:7" ht="19.5" customHeight="1" x14ac:dyDescent="0.3">
      <c r="A22" s="57">
        <v>16</v>
      </c>
      <c r="B22" s="60" t="s">
        <v>208</v>
      </c>
      <c r="C22" s="63">
        <v>2426</v>
      </c>
      <c r="D22" s="8"/>
      <c r="E22" s="8"/>
      <c r="F22" s="64">
        <f t="shared" si="0"/>
        <v>2426</v>
      </c>
      <c r="G22" s="9">
        <f t="shared" si="1"/>
        <v>2426000</v>
      </c>
    </row>
    <row r="23" spans="1:7" ht="19.5" customHeight="1" x14ac:dyDescent="0.3">
      <c r="A23" s="57">
        <v>17</v>
      </c>
      <c r="B23" s="60" t="s">
        <v>254</v>
      </c>
      <c r="C23" s="63">
        <v>6482</v>
      </c>
      <c r="D23" s="8"/>
      <c r="E23" s="8"/>
      <c r="F23" s="64">
        <f t="shared" si="0"/>
        <v>6482</v>
      </c>
      <c r="G23" s="9">
        <f t="shared" si="1"/>
        <v>6482000</v>
      </c>
    </row>
    <row r="24" spans="1:7" ht="19.5" customHeight="1" x14ac:dyDescent="0.3">
      <c r="A24" s="57">
        <v>18</v>
      </c>
      <c r="B24" s="60" t="s">
        <v>255</v>
      </c>
      <c r="C24" s="63">
        <v>1750</v>
      </c>
      <c r="D24" s="8"/>
      <c r="E24" s="8"/>
      <c r="F24" s="64">
        <f t="shared" si="0"/>
        <v>1750</v>
      </c>
      <c r="G24" s="9">
        <f t="shared" si="1"/>
        <v>1750000</v>
      </c>
    </row>
    <row r="25" spans="1:7" ht="19.5" customHeight="1" x14ac:dyDescent="0.3">
      <c r="A25" s="57">
        <v>19</v>
      </c>
      <c r="B25" s="60" t="s">
        <v>256</v>
      </c>
      <c r="C25" s="63">
        <v>2066</v>
      </c>
      <c r="D25" s="8"/>
      <c r="E25" s="8"/>
      <c r="F25" s="64">
        <f t="shared" si="0"/>
        <v>2066</v>
      </c>
      <c r="G25" s="9">
        <f t="shared" si="1"/>
        <v>2066000</v>
      </c>
    </row>
    <row r="26" spans="1:7" ht="19.5" customHeight="1" x14ac:dyDescent="0.3">
      <c r="A26" s="57">
        <v>20</v>
      </c>
      <c r="B26" s="60" t="s">
        <v>209</v>
      </c>
      <c r="C26" s="63">
        <v>2932</v>
      </c>
      <c r="D26" s="8"/>
      <c r="E26" s="8"/>
      <c r="F26" s="64">
        <f t="shared" si="0"/>
        <v>2932</v>
      </c>
      <c r="G26" s="9">
        <f t="shared" si="1"/>
        <v>2932000</v>
      </c>
    </row>
    <row r="27" spans="1:7" ht="19.5" customHeight="1" x14ac:dyDescent="0.3">
      <c r="A27" s="57">
        <v>21</v>
      </c>
      <c r="B27" s="60" t="s">
        <v>210</v>
      </c>
      <c r="C27" s="63">
        <v>2456</v>
      </c>
      <c r="D27" s="8"/>
      <c r="E27" s="8"/>
      <c r="F27" s="64">
        <f t="shared" si="0"/>
        <v>2456</v>
      </c>
      <c r="G27" s="9">
        <f t="shared" si="1"/>
        <v>2456000</v>
      </c>
    </row>
    <row r="28" spans="1:7" ht="19.5" customHeight="1" x14ac:dyDescent="0.3">
      <c r="A28" s="57">
        <v>22</v>
      </c>
      <c r="B28" s="60" t="s">
        <v>211</v>
      </c>
      <c r="C28" s="63">
        <v>1200</v>
      </c>
      <c r="D28" s="8"/>
      <c r="E28" s="8"/>
      <c r="F28" s="64">
        <f t="shared" si="0"/>
        <v>1200</v>
      </c>
      <c r="G28" s="9">
        <f t="shared" si="1"/>
        <v>1200000</v>
      </c>
    </row>
    <row r="29" spans="1:7" ht="19.5" customHeight="1" x14ac:dyDescent="0.3">
      <c r="A29" s="57">
        <v>23</v>
      </c>
      <c r="B29" s="60" t="s">
        <v>212</v>
      </c>
      <c r="C29" s="63">
        <v>2066</v>
      </c>
      <c r="D29" s="8"/>
      <c r="E29" s="8"/>
      <c r="F29" s="64">
        <f t="shared" si="0"/>
        <v>2066</v>
      </c>
      <c r="G29" s="9">
        <f t="shared" si="1"/>
        <v>2066000</v>
      </c>
    </row>
    <row r="30" spans="1:7" ht="19.5" customHeight="1" x14ac:dyDescent="0.3">
      <c r="A30" s="57">
        <v>24</v>
      </c>
      <c r="B30" s="60" t="s">
        <v>213</v>
      </c>
      <c r="C30" s="65">
        <v>983</v>
      </c>
      <c r="D30" s="8"/>
      <c r="E30" s="8"/>
      <c r="F30" s="64">
        <f t="shared" si="0"/>
        <v>983</v>
      </c>
      <c r="G30" s="9">
        <f t="shared" si="1"/>
        <v>983000</v>
      </c>
    </row>
    <row r="31" spans="1:7" ht="19.5" customHeight="1" x14ac:dyDescent="0.3">
      <c r="A31" s="57">
        <v>25</v>
      </c>
      <c r="B31" s="60" t="s">
        <v>257</v>
      </c>
      <c r="C31" s="63">
        <v>1957</v>
      </c>
      <c r="D31" s="8"/>
      <c r="E31" s="8"/>
      <c r="F31" s="64">
        <f t="shared" si="0"/>
        <v>1957</v>
      </c>
      <c r="G31" s="9">
        <f t="shared" si="1"/>
        <v>1957000</v>
      </c>
    </row>
    <row r="32" spans="1:7" ht="19.5" customHeight="1" x14ac:dyDescent="0.3">
      <c r="A32" s="57">
        <v>26</v>
      </c>
      <c r="B32" s="60" t="s">
        <v>214</v>
      </c>
      <c r="C32" s="63">
        <v>1800</v>
      </c>
      <c r="D32" s="8"/>
      <c r="E32" s="8"/>
      <c r="F32" s="64">
        <f t="shared" si="0"/>
        <v>1800</v>
      </c>
      <c r="G32" s="9">
        <f t="shared" si="1"/>
        <v>1800000</v>
      </c>
    </row>
    <row r="33" spans="1:7" ht="19.5" customHeight="1" x14ac:dyDescent="0.3">
      <c r="A33" s="57">
        <v>27</v>
      </c>
      <c r="B33" s="60" t="s">
        <v>258</v>
      </c>
      <c r="C33" s="63">
        <v>1845</v>
      </c>
      <c r="D33" s="8"/>
      <c r="E33" s="8"/>
      <c r="F33" s="64">
        <f t="shared" si="0"/>
        <v>1845</v>
      </c>
      <c r="G33" s="9">
        <f t="shared" si="1"/>
        <v>1845000</v>
      </c>
    </row>
    <row r="34" spans="1:7" ht="19.5" customHeight="1" x14ac:dyDescent="0.3">
      <c r="A34" s="57">
        <v>28</v>
      </c>
      <c r="B34" s="60" t="s">
        <v>215</v>
      </c>
      <c r="C34" s="63">
        <v>2867</v>
      </c>
      <c r="D34" s="8"/>
      <c r="E34" s="8"/>
      <c r="F34" s="64">
        <f t="shared" si="0"/>
        <v>2867</v>
      </c>
      <c r="G34" s="9">
        <f t="shared" si="1"/>
        <v>2867000</v>
      </c>
    </row>
    <row r="35" spans="1:7" ht="19.5" customHeight="1" x14ac:dyDescent="0.3">
      <c r="A35" s="57">
        <v>29</v>
      </c>
      <c r="B35" s="60" t="s">
        <v>259</v>
      </c>
      <c r="C35" s="63">
        <v>1354</v>
      </c>
      <c r="D35" s="8"/>
      <c r="E35" s="8"/>
      <c r="F35" s="64">
        <f t="shared" si="0"/>
        <v>1354</v>
      </c>
      <c r="G35" s="9">
        <f t="shared" si="1"/>
        <v>1354000</v>
      </c>
    </row>
    <row r="36" spans="1:7" ht="19.5" customHeight="1" x14ac:dyDescent="0.3">
      <c r="A36" s="57">
        <v>30</v>
      </c>
      <c r="B36" s="60" t="s">
        <v>216</v>
      </c>
      <c r="C36" s="63">
        <v>1307</v>
      </c>
      <c r="D36" s="8"/>
      <c r="E36" s="8"/>
      <c r="F36" s="64">
        <f t="shared" si="0"/>
        <v>1307</v>
      </c>
      <c r="G36" s="9">
        <f t="shared" si="1"/>
        <v>1307000</v>
      </c>
    </row>
    <row r="37" spans="1:7" ht="19.5" customHeight="1" x14ac:dyDescent="0.3">
      <c r="A37" s="57">
        <v>31</v>
      </c>
      <c r="B37" s="60" t="s">
        <v>260</v>
      </c>
      <c r="C37" s="63">
        <v>1644</v>
      </c>
      <c r="D37" s="8"/>
      <c r="E37" s="8"/>
      <c r="F37" s="64">
        <f t="shared" si="0"/>
        <v>1644</v>
      </c>
      <c r="G37" s="9">
        <f t="shared" si="1"/>
        <v>1644000</v>
      </c>
    </row>
    <row r="38" spans="1:7" ht="19.5" customHeight="1" x14ac:dyDescent="0.3">
      <c r="A38" s="57">
        <v>32</v>
      </c>
      <c r="B38" s="60" t="s">
        <v>217</v>
      </c>
      <c r="C38" s="63">
        <v>1593</v>
      </c>
      <c r="D38" s="8"/>
      <c r="E38" s="8"/>
      <c r="F38" s="64">
        <f t="shared" si="0"/>
        <v>1593</v>
      </c>
      <c r="G38" s="9">
        <f t="shared" si="1"/>
        <v>1593000</v>
      </c>
    </row>
    <row r="39" spans="1:7" ht="19.5" customHeight="1" x14ac:dyDescent="0.3">
      <c r="A39" s="57">
        <v>33</v>
      </c>
      <c r="B39" s="60" t="s">
        <v>218</v>
      </c>
      <c r="C39" s="63">
        <v>1201</v>
      </c>
      <c r="D39" s="8"/>
      <c r="E39" s="8"/>
      <c r="F39" s="64">
        <f t="shared" si="0"/>
        <v>1201</v>
      </c>
      <c r="G39" s="9">
        <f t="shared" si="1"/>
        <v>1201000</v>
      </c>
    </row>
    <row r="40" spans="1:7" ht="19.5" customHeight="1" x14ac:dyDescent="0.3">
      <c r="A40" s="57">
        <v>34</v>
      </c>
      <c r="B40" s="60" t="s">
        <v>219</v>
      </c>
      <c r="C40" s="65">
        <v>806</v>
      </c>
      <c r="D40" s="8"/>
      <c r="E40" s="8"/>
      <c r="F40" s="64">
        <f t="shared" si="0"/>
        <v>806</v>
      </c>
      <c r="G40" s="9">
        <f t="shared" si="1"/>
        <v>806000</v>
      </c>
    </row>
    <row r="41" spans="1:7" ht="19.5" customHeight="1" x14ac:dyDescent="0.3">
      <c r="A41" s="57">
        <v>35</v>
      </c>
      <c r="B41" s="60" t="s">
        <v>220</v>
      </c>
      <c r="C41" s="63">
        <v>1100</v>
      </c>
      <c r="D41" s="8"/>
      <c r="E41" s="8"/>
      <c r="F41" s="64">
        <f t="shared" si="0"/>
        <v>1100</v>
      </c>
      <c r="G41" s="9">
        <f t="shared" si="1"/>
        <v>1100000</v>
      </c>
    </row>
    <row r="42" spans="1:7" ht="19.5" customHeight="1" x14ac:dyDescent="0.3">
      <c r="A42" s="57">
        <v>36</v>
      </c>
      <c r="B42" s="60" t="s">
        <v>221</v>
      </c>
      <c r="C42" s="63">
        <v>3961</v>
      </c>
      <c r="D42" s="8"/>
      <c r="E42" s="8"/>
      <c r="F42" s="64">
        <f t="shared" si="0"/>
        <v>3961</v>
      </c>
      <c r="G42" s="9">
        <f t="shared" si="1"/>
        <v>3961000</v>
      </c>
    </row>
    <row r="43" spans="1:7" ht="19.5" customHeight="1" x14ac:dyDescent="0.3">
      <c r="A43" s="57">
        <v>37</v>
      </c>
      <c r="B43" s="60" t="s">
        <v>105</v>
      </c>
      <c r="C43" s="63">
        <v>1360</v>
      </c>
      <c r="D43" s="8"/>
      <c r="E43" s="8"/>
      <c r="F43" s="64">
        <f t="shared" si="0"/>
        <v>1360</v>
      </c>
      <c r="G43" s="9">
        <f t="shared" si="1"/>
        <v>1360000</v>
      </c>
    </row>
    <row r="44" spans="1:7" ht="19.5" customHeight="1" x14ac:dyDescent="0.3">
      <c r="A44" s="57">
        <v>38</v>
      </c>
      <c r="B44" s="60" t="s">
        <v>261</v>
      </c>
      <c r="C44" s="65">
        <v>665</v>
      </c>
      <c r="D44" s="8"/>
      <c r="E44" s="8"/>
      <c r="F44" s="64">
        <f t="shared" si="0"/>
        <v>665</v>
      </c>
      <c r="G44" s="9">
        <f t="shared" si="1"/>
        <v>665000</v>
      </c>
    </row>
    <row r="45" spans="1:7" ht="19.5" customHeight="1" x14ac:dyDescent="0.3">
      <c r="A45" s="57">
        <v>39</v>
      </c>
      <c r="B45" s="60" t="s">
        <v>100</v>
      </c>
      <c r="C45" s="63">
        <v>1127</v>
      </c>
      <c r="D45" s="8"/>
      <c r="E45" s="8"/>
      <c r="F45" s="64">
        <f t="shared" si="0"/>
        <v>1127</v>
      </c>
      <c r="G45" s="9">
        <f t="shared" si="1"/>
        <v>1127000</v>
      </c>
    </row>
    <row r="46" spans="1:7" ht="19.5" customHeight="1" x14ac:dyDescent="0.3">
      <c r="A46" s="57">
        <v>40</v>
      </c>
      <c r="B46" s="60" t="s">
        <v>222</v>
      </c>
      <c r="C46" s="63">
        <v>2226</v>
      </c>
      <c r="D46" s="8"/>
      <c r="E46" s="8"/>
      <c r="F46" s="64">
        <f t="shared" si="0"/>
        <v>2226</v>
      </c>
      <c r="G46" s="9">
        <f t="shared" si="1"/>
        <v>2226000</v>
      </c>
    </row>
    <row r="47" spans="1:7" ht="19.5" customHeight="1" x14ac:dyDescent="0.3">
      <c r="A47" s="57">
        <v>41</v>
      </c>
      <c r="B47" s="60" t="s">
        <v>223</v>
      </c>
      <c r="C47" s="63">
        <v>3103</v>
      </c>
      <c r="D47" s="8"/>
      <c r="E47" s="8"/>
      <c r="F47" s="64">
        <f t="shared" si="0"/>
        <v>3103</v>
      </c>
      <c r="G47" s="9">
        <f t="shared" si="1"/>
        <v>3103000</v>
      </c>
    </row>
    <row r="48" spans="1:7" ht="19.5" customHeight="1" x14ac:dyDescent="0.3">
      <c r="A48" s="57">
        <v>42</v>
      </c>
      <c r="B48" s="60" t="s">
        <v>224</v>
      </c>
      <c r="C48" s="63">
        <v>1766</v>
      </c>
      <c r="D48" s="8"/>
      <c r="E48" s="8"/>
      <c r="F48" s="64">
        <f t="shared" si="0"/>
        <v>1766</v>
      </c>
      <c r="G48" s="9">
        <f t="shared" si="1"/>
        <v>1766000</v>
      </c>
    </row>
    <row r="49" spans="1:7" ht="19.5" customHeight="1" x14ac:dyDescent="0.3">
      <c r="A49" s="57">
        <v>43</v>
      </c>
      <c r="B49" s="60" t="s">
        <v>225</v>
      </c>
      <c r="C49" s="65">
        <v>930</v>
      </c>
      <c r="D49" s="8"/>
      <c r="E49" s="8"/>
      <c r="F49" s="64">
        <f t="shared" si="0"/>
        <v>930</v>
      </c>
      <c r="G49" s="9">
        <f t="shared" si="1"/>
        <v>930000</v>
      </c>
    </row>
    <row r="50" spans="1:7" ht="19.5" customHeight="1" x14ac:dyDescent="0.3">
      <c r="A50" s="57">
        <v>44</v>
      </c>
      <c r="B50" s="60" t="s">
        <v>226</v>
      </c>
      <c r="C50" s="63">
        <v>4497</v>
      </c>
      <c r="D50" s="8"/>
      <c r="E50" s="8"/>
      <c r="F50" s="64">
        <f t="shared" si="0"/>
        <v>4497</v>
      </c>
      <c r="G50" s="9">
        <f t="shared" si="1"/>
        <v>4497000</v>
      </c>
    </row>
    <row r="51" spans="1:7" ht="19.5" customHeight="1" x14ac:dyDescent="0.3">
      <c r="A51" s="57">
        <v>45</v>
      </c>
      <c r="B51" s="60" t="s">
        <v>32</v>
      </c>
      <c r="C51" s="63">
        <v>1170</v>
      </c>
      <c r="D51" s="8"/>
      <c r="E51" s="8"/>
      <c r="F51" s="64">
        <f t="shared" si="0"/>
        <v>1170</v>
      </c>
      <c r="G51" s="9">
        <f t="shared" si="1"/>
        <v>1170000</v>
      </c>
    </row>
    <row r="52" spans="1:7" ht="19.5" customHeight="1" x14ac:dyDescent="0.3">
      <c r="A52" s="57">
        <v>46</v>
      </c>
      <c r="B52" s="60" t="s">
        <v>137</v>
      </c>
      <c r="C52" s="63">
        <v>1624</v>
      </c>
      <c r="D52" s="8"/>
      <c r="E52" s="8"/>
      <c r="F52" s="64">
        <f t="shared" si="0"/>
        <v>1624</v>
      </c>
      <c r="G52" s="9">
        <f t="shared" si="1"/>
        <v>1624000</v>
      </c>
    </row>
    <row r="53" spans="1:7" ht="19.5" customHeight="1" x14ac:dyDescent="0.3">
      <c r="A53" s="57">
        <v>47</v>
      </c>
      <c r="B53" s="60" t="s">
        <v>227</v>
      </c>
      <c r="C53" s="63">
        <v>1218</v>
      </c>
      <c r="D53" s="8"/>
      <c r="E53" s="8"/>
      <c r="F53" s="64">
        <f t="shared" si="0"/>
        <v>1218</v>
      </c>
      <c r="G53" s="9">
        <f t="shared" si="1"/>
        <v>1218000</v>
      </c>
    </row>
    <row r="54" spans="1:7" ht="19.5" customHeight="1" x14ac:dyDescent="0.3">
      <c r="A54" s="57">
        <v>48</v>
      </c>
      <c r="B54" s="60" t="s">
        <v>228</v>
      </c>
      <c r="C54" s="63">
        <v>1800</v>
      </c>
      <c r="D54" s="8"/>
      <c r="E54" s="8"/>
      <c r="F54" s="64">
        <f t="shared" si="0"/>
        <v>1800</v>
      </c>
      <c r="G54" s="9">
        <f t="shared" si="1"/>
        <v>1800000</v>
      </c>
    </row>
    <row r="55" spans="1:7" ht="19.5" customHeight="1" x14ac:dyDescent="0.3">
      <c r="A55" s="57">
        <v>49</v>
      </c>
      <c r="B55" s="60" t="s">
        <v>229</v>
      </c>
      <c r="C55" s="65">
        <v>934</v>
      </c>
      <c r="D55" s="8"/>
      <c r="E55" s="8"/>
      <c r="F55" s="64">
        <f t="shared" si="0"/>
        <v>934</v>
      </c>
      <c r="G55" s="9">
        <f t="shared" si="1"/>
        <v>934000</v>
      </c>
    </row>
    <row r="56" spans="1:7" ht="19.5" customHeight="1" x14ac:dyDescent="0.3">
      <c r="A56" s="57">
        <v>50</v>
      </c>
      <c r="B56" s="60" t="s">
        <v>230</v>
      </c>
      <c r="C56" s="63">
        <v>2917</v>
      </c>
      <c r="D56" s="8"/>
      <c r="E56" s="8"/>
      <c r="F56" s="64">
        <f t="shared" si="0"/>
        <v>2917</v>
      </c>
      <c r="G56" s="9">
        <f t="shared" si="1"/>
        <v>2917000</v>
      </c>
    </row>
    <row r="57" spans="1:7" ht="19.5" customHeight="1" x14ac:dyDescent="0.3">
      <c r="A57" s="57">
        <v>51</v>
      </c>
      <c r="B57" s="60" t="s">
        <v>262</v>
      </c>
      <c r="C57" s="65">
        <v>503</v>
      </c>
      <c r="D57" s="8"/>
      <c r="E57" s="8"/>
      <c r="F57" s="64">
        <f t="shared" si="0"/>
        <v>503</v>
      </c>
      <c r="G57" s="9">
        <f t="shared" si="1"/>
        <v>503000</v>
      </c>
    </row>
    <row r="58" spans="1:7" ht="19.5" customHeight="1" x14ac:dyDescent="0.3">
      <c r="A58" s="57">
        <v>52</v>
      </c>
      <c r="B58" s="60" t="s">
        <v>263</v>
      </c>
      <c r="C58" s="63">
        <v>1859</v>
      </c>
      <c r="D58" s="8"/>
      <c r="E58" s="8"/>
      <c r="F58" s="64">
        <f t="shared" si="0"/>
        <v>1859</v>
      </c>
      <c r="G58" s="9">
        <f t="shared" si="1"/>
        <v>1859000</v>
      </c>
    </row>
    <row r="59" spans="1:7" ht="19.5" customHeight="1" x14ac:dyDescent="0.3">
      <c r="A59" s="57">
        <v>53</v>
      </c>
      <c r="B59" s="60" t="s">
        <v>231</v>
      </c>
      <c r="C59" s="65">
        <v>500</v>
      </c>
      <c r="D59" s="8"/>
      <c r="E59" s="8"/>
      <c r="F59" s="64">
        <f t="shared" si="0"/>
        <v>500</v>
      </c>
      <c r="G59" s="9">
        <f t="shared" si="1"/>
        <v>500000</v>
      </c>
    </row>
    <row r="60" spans="1:7" ht="19.5" customHeight="1" x14ac:dyDescent="0.3">
      <c r="A60" s="57">
        <v>54</v>
      </c>
      <c r="B60" s="60" t="s">
        <v>264</v>
      </c>
      <c r="C60" s="63">
        <v>9196</v>
      </c>
      <c r="D60" s="8"/>
      <c r="E60" s="8"/>
      <c r="F60" s="64">
        <f t="shared" si="0"/>
        <v>9196</v>
      </c>
      <c r="G60" s="9">
        <f t="shared" si="1"/>
        <v>9196000</v>
      </c>
    </row>
    <row r="61" spans="1:7" ht="19.5" customHeight="1" x14ac:dyDescent="0.3">
      <c r="A61" s="57">
        <v>55</v>
      </c>
      <c r="B61" s="60" t="s">
        <v>44</v>
      </c>
      <c r="C61" s="65">
        <v>502</v>
      </c>
      <c r="D61" s="8"/>
      <c r="E61" s="8"/>
      <c r="F61" s="64">
        <f t="shared" si="0"/>
        <v>502</v>
      </c>
      <c r="G61" s="9">
        <f t="shared" si="1"/>
        <v>502000</v>
      </c>
    </row>
    <row r="62" spans="1:7" ht="19.5" customHeight="1" x14ac:dyDescent="0.3">
      <c r="A62" s="57">
        <v>56</v>
      </c>
      <c r="B62" s="60" t="s">
        <v>232</v>
      </c>
      <c r="C62" s="63">
        <v>8936</v>
      </c>
      <c r="D62" s="8"/>
      <c r="E62" s="8"/>
      <c r="F62" s="64">
        <f t="shared" si="0"/>
        <v>8936</v>
      </c>
      <c r="G62" s="9">
        <f t="shared" si="1"/>
        <v>8936000</v>
      </c>
    </row>
    <row r="63" spans="1:7" ht="19.5" customHeight="1" x14ac:dyDescent="0.3">
      <c r="A63" s="57">
        <v>57</v>
      </c>
      <c r="B63" s="60" t="s">
        <v>233</v>
      </c>
      <c r="C63" s="63">
        <v>3342</v>
      </c>
      <c r="D63" s="8"/>
      <c r="E63" s="8"/>
      <c r="F63" s="64">
        <f t="shared" si="0"/>
        <v>3342</v>
      </c>
      <c r="G63" s="9">
        <f t="shared" si="1"/>
        <v>3342000</v>
      </c>
    </row>
    <row r="64" spans="1:7" ht="19.5" customHeight="1" x14ac:dyDescent="0.3">
      <c r="A64" s="57">
        <v>58</v>
      </c>
      <c r="B64" s="60" t="s">
        <v>234</v>
      </c>
      <c r="C64" s="63">
        <v>1703</v>
      </c>
      <c r="D64" s="8"/>
      <c r="E64" s="8"/>
      <c r="F64" s="64">
        <f t="shared" si="0"/>
        <v>1703</v>
      </c>
      <c r="G64" s="9">
        <f t="shared" si="1"/>
        <v>1703000</v>
      </c>
    </row>
    <row r="65" spans="1:7" ht="19.5" customHeight="1" x14ac:dyDescent="0.3">
      <c r="A65" s="57">
        <v>59</v>
      </c>
      <c r="B65" s="60" t="s">
        <v>235</v>
      </c>
      <c r="C65" s="63">
        <v>3526</v>
      </c>
      <c r="D65" s="8"/>
      <c r="E65" s="8"/>
      <c r="F65" s="64">
        <f t="shared" si="0"/>
        <v>3526</v>
      </c>
      <c r="G65" s="9">
        <f t="shared" si="1"/>
        <v>3526000</v>
      </c>
    </row>
    <row r="66" spans="1:7" ht="19.5" customHeight="1" x14ac:dyDescent="0.3">
      <c r="A66" s="57">
        <v>60</v>
      </c>
      <c r="B66" s="60" t="s">
        <v>95</v>
      </c>
      <c r="C66" s="65">
        <v>900</v>
      </c>
      <c r="D66" s="8"/>
      <c r="E66" s="8"/>
      <c r="F66" s="64">
        <f t="shared" si="0"/>
        <v>900</v>
      </c>
      <c r="G66" s="9">
        <f t="shared" si="1"/>
        <v>900000</v>
      </c>
    </row>
    <row r="67" spans="1:7" ht="19.5" customHeight="1" x14ac:dyDescent="0.3">
      <c r="A67" s="57">
        <v>61</v>
      </c>
      <c r="B67" s="60" t="s">
        <v>236</v>
      </c>
      <c r="C67" s="63">
        <v>2463</v>
      </c>
      <c r="D67" s="8"/>
      <c r="E67" s="8"/>
      <c r="F67" s="64">
        <f t="shared" si="0"/>
        <v>2463</v>
      </c>
      <c r="G67" s="9">
        <f t="shared" si="1"/>
        <v>2463000</v>
      </c>
    </row>
    <row r="68" spans="1:7" ht="19.5" customHeight="1" x14ac:dyDescent="0.3">
      <c r="A68" s="57">
        <v>62</v>
      </c>
      <c r="B68" s="60" t="s">
        <v>265</v>
      </c>
      <c r="C68" s="63">
        <v>6103</v>
      </c>
      <c r="D68" s="8"/>
      <c r="E68" s="8"/>
      <c r="F68" s="64">
        <f t="shared" si="0"/>
        <v>6103</v>
      </c>
      <c r="G68" s="9">
        <f t="shared" si="1"/>
        <v>6103000</v>
      </c>
    </row>
    <row r="69" spans="1:7" ht="19.5" customHeight="1" x14ac:dyDescent="0.3">
      <c r="A69" s="57">
        <v>63</v>
      </c>
      <c r="B69" s="60" t="s">
        <v>198</v>
      </c>
      <c r="C69" s="63">
        <v>3893</v>
      </c>
      <c r="D69" s="8"/>
      <c r="E69" s="8"/>
      <c r="F69" s="64">
        <f t="shared" si="0"/>
        <v>3893</v>
      </c>
      <c r="G69" s="9">
        <f t="shared" si="1"/>
        <v>3893000</v>
      </c>
    </row>
    <row r="70" spans="1:7" ht="19.5" customHeight="1" x14ac:dyDescent="0.3">
      <c r="A70" s="57">
        <v>64</v>
      </c>
      <c r="B70" s="60" t="s">
        <v>237</v>
      </c>
      <c r="C70" s="63">
        <v>1120</v>
      </c>
      <c r="D70" s="8"/>
      <c r="E70" s="8"/>
      <c r="F70" s="64">
        <f t="shared" si="0"/>
        <v>1120</v>
      </c>
      <c r="G70" s="9">
        <f t="shared" si="1"/>
        <v>1120000</v>
      </c>
    </row>
    <row r="71" spans="1:7" ht="19.5" customHeight="1" x14ac:dyDescent="0.3">
      <c r="A71" s="57">
        <v>65</v>
      </c>
      <c r="B71" s="60" t="s">
        <v>238</v>
      </c>
      <c r="C71" s="65">
        <v>933</v>
      </c>
      <c r="D71" s="8"/>
      <c r="E71" s="8"/>
      <c r="F71" s="64">
        <f t="shared" si="0"/>
        <v>933</v>
      </c>
      <c r="G71" s="9">
        <f t="shared" si="1"/>
        <v>933000</v>
      </c>
    </row>
    <row r="72" spans="1:7" ht="19.5" customHeight="1" x14ac:dyDescent="0.3">
      <c r="A72" s="57">
        <v>66</v>
      </c>
      <c r="B72" s="60" t="s">
        <v>239</v>
      </c>
      <c r="C72" s="63">
        <v>1460</v>
      </c>
      <c r="D72" s="8"/>
      <c r="E72" s="8"/>
      <c r="F72" s="64">
        <f t="shared" ref="F72:F93" si="2">C72</f>
        <v>1460</v>
      </c>
      <c r="G72" s="9">
        <f t="shared" ref="G72:G94" si="3">F72*1000</f>
        <v>1460000</v>
      </c>
    </row>
    <row r="73" spans="1:7" ht="19.5" customHeight="1" x14ac:dyDescent="0.3">
      <c r="A73" s="57">
        <v>67</v>
      </c>
      <c r="B73" s="60" t="s">
        <v>240</v>
      </c>
      <c r="C73" s="63">
        <v>1132</v>
      </c>
      <c r="D73" s="8"/>
      <c r="E73" s="8"/>
      <c r="F73" s="64">
        <f t="shared" si="2"/>
        <v>1132</v>
      </c>
      <c r="G73" s="9">
        <f t="shared" si="3"/>
        <v>1132000</v>
      </c>
    </row>
    <row r="74" spans="1:7" ht="19.5" customHeight="1" x14ac:dyDescent="0.3">
      <c r="A74" s="57">
        <v>68</v>
      </c>
      <c r="B74" s="60" t="s">
        <v>241</v>
      </c>
      <c r="C74" s="63">
        <v>3160</v>
      </c>
      <c r="D74" s="8"/>
      <c r="E74" s="8"/>
      <c r="F74" s="64">
        <f t="shared" si="2"/>
        <v>3160</v>
      </c>
      <c r="G74" s="9">
        <f t="shared" si="3"/>
        <v>3160000</v>
      </c>
    </row>
    <row r="75" spans="1:7" ht="19.5" customHeight="1" x14ac:dyDescent="0.3">
      <c r="A75" s="57">
        <v>69</v>
      </c>
      <c r="B75" s="60" t="s">
        <v>242</v>
      </c>
      <c r="C75" s="65">
        <v>829</v>
      </c>
      <c r="D75" s="8"/>
      <c r="E75" s="8"/>
      <c r="F75" s="64">
        <f t="shared" si="2"/>
        <v>829</v>
      </c>
      <c r="G75" s="9">
        <f t="shared" si="3"/>
        <v>829000</v>
      </c>
    </row>
    <row r="76" spans="1:7" ht="19.5" customHeight="1" x14ac:dyDescent="0.3">
      <c r="A76" s="57">
        <v>70</v>
      </c>
      <c r="B76" s="60" t="s">
        <v>243</v>
      </c>
      <c r="C76" s="63">
        <v>1180</v>
      </c>
      <c r="D76" s="8"/>
      <c r="E76" s="8"/>
      <c r="F76" s="64">
        <f t="shared" si="2"/>
        <v>1180</v>
      </c>
      <c r="G76" s="9">
        <f t="shared" si="3"/>
        <v>1180000</v>
      </c>
    </row>
    <row r="77" spans="1:7" ht="19.5" customHeight="1" x14ac:dyDescent="0.3">
      <c r="A77" s="57">
        <v>71</v>
      </c>
      <c r="B77" s="60" t="s">
        <v>26</v>
      </c>
      <c r="C77" s="63">
        <v>23980</v>
      </c>
      <c r="D77" s="8"/>
      <c r="E77" s="8"/>
      <c r="F77" s="64">
        <f t="shared" si="2"/>
        <v>23980</v>
      </c>
      <c r="G77" s="9">
        <f t="shared" si="3"/>
        <v>23980000</v>
      </c>
    </row>
    <row r="78" spans="1:7" ht="19.5" customHeight="1" x14ac:dyDescent="0.3">
      <c r="A78" s="57">
        <v>72</v>
      </c>
      <c r="B78" s="60" t="s">
        <v>266</v>
      </c>
      <c r="C78" s="63">
        <v>25327</v>
      </c>
      <c r="D78" s="8"/>
      <c r="E78" s="8"/>
      <c r="F78" s="64">
        <f t="shared" si="2"/>
        <v>25327</v>
      </c>
      <c r="G78" s="9">
        <f t="shared" si="3"/>
        <v>25327000</v>
      </c>
    </row>
    <row r="79" spans="1:7" ht="19.5" customHeight="1" x14ac:dyDescent="0.3">
      <c r="A79" s="57">
        <v>73</v>
      </c>
      <c r="B79" s="60" t="s">
        <v>267</v>
      </c>
      <c r="C79" s="63">
        <v>39048</v>
      </c>
      <c r="D79" s="8"/>
      <c r="E79" s="8"/>
      <c r="F79" s="64">
        <f t="shared" si="2"/>
        <v>39048</v>
      </c>
      <c r="G79" s="9">
        <f t="shared" si="3"/>
        <v>39048000</v>
      </c>
    </row>
    <row r="80" spans="1:7" ht="19.5" customHeight="1" x14ac:dyDescent="0.3">
      <c r="A80" s="57">
        <v>74</v>
      </c>
      <c r="B80" s="60" t="s">
        <v>268</v>
      </c>
      <c r="C80" s="63">
        <v>30407</v>
      </c>
      <c r="D80" s="8"/>
      <c r="E80" s="8"/>
      <c r="F80" s="64">
        <f t="shared" si="2"/>
        <v>30407</v>
      </c>
      <c r="G80" s="9">
        <f t="shared" si="3"/>
        <v>30407000</v>
      </c>
    </row>
    <row r="81" spans="1:7" ht="19.5" customHeight="1" x14ac:dyDescent="0.3">
      <c r="A81" s="57">
        <v>75</v>
      </c>
      <c r="B81" s="60" t="s">
        <v>12</v>
      </c>
      <c r="C81" s="63">
        <v>1580</v>
      </c>
      <c r="D81" s="8"/>
      <c r="E81" s="8"/>
      <c r="F81" s="64">
        <f t="shared" si="2"/>
        <v>1580</v>
      </c>
      <c r="G81" s="9">
        <f t="shared" si="3"/>
        <v>1580000</v>
      </c>
    </row>
    <row r="82" spans="1:7" ht="19.5" customHeight="1" x14ac:dyDescent="0.3">
      <c r="A82" s="57">
        <v>76</v>
      </c>
      <c r="B82" s="60" t="s">
        <v>269</v>
      </c>
      <c r="C82" s="63">
        <v>2236</v>
      </c>
      <c r="D82" s="8"/>
      <c r="E82" s="8"/>
      <c r="F82" s="64">
        <f t="shared" si="2"/>
        <v>2236</v>
      </c>
      <c r="G82" s="9">
        <f t="shared" si="3"/>
        <v>2236000</v>
      </c>
    </row>
    <row r="83" spans="1:7" ht="19.5" customHeight="1" x14ac:dyDescent="0.3">
      <c r="A83" s="57">
        <v>77</v>
      </c>
      <c r="B83" s="60" t="s">
        <v>244</v>
      </c>
      <c r="C83" s="63">
        <v>13119</v>
      </c>
      <c r="D83" s="8"/>
      <c r="E83" s="8"/>
      <c r="F83" s="64">
        <f t="shared" si="2"/>
        <v>13119</v>
      </c>
      <c r="G83" s="9">
        <f t="shared" si="3"/>
        <v>13119000</v>
      </c>
    </row>
    <row r="84" spans="1:7" ht="19.5" customHeight="1" x14ac:dyDescent="0.3">
      <c r="A84" s="57">
        <v>78</v>
      </c>
      <c r="B84" s="60" t="s">
        <v>245</v>
      </c>
      <c r="C84" s="63">
        <v>7120</v>
      </c>
      <c r="D84" s="8"/>
      <c r="E84" s="8"/>
      <c r="F84" s="64">
        <f t="shared" si="2"/>
        <v>7120</v>
      </c>
      <c r="G84" s="9">
        <f t="shared" si="3"/>
        <v>7120000</v>
      </c>
    </row>
    <row r="85" spans="1:7" ht="19.5" customHeight="1" x14ac:dyDescent="0.3">
      <c r="A85" s="57">
        <v>79</v>
      </c>
      <c r="B85" s="60" t="s">
        <v>270</v>
      </c>
      <c r="C85" s="63">
        <v>12828</v>
      </c>
      <c r="D85" s="8"/>
      <c r="E85" s="8"/>
      <c r="F85" s="64">
        <f t="shared" si="2"/>
        <v>12828</v>
      </c>
      <c r="G85" s="9">
        <f t="shared" si="3"/>
        <v>12828000</v>
      </c>
    </row>
    <row r="86" spans="1:7" ht="19.5" customHeight="1" x14ac:dyDescent="0.3">
      <c r="A86" s="57">
        <v>80</v>
      </c>
      <c r="B86" s="60" t="s">
        <v>246</v>
      </c>
      <c r="C86" s="63">
        <v>1670</v>
      </c>
      <c r="D86" s="8"/>
      <c r="E86" s="8"/>
      <c r="F86" s="64">
        <f t="shared" si="2"/>
        <v>1670</v>
      </c>
      <c r="G86" s="9">
        <f t="shared" si="3"/>
        <v>1670000</v>
      </c>
    </row>
    <row r="87" spans="1:7" ht="19.5" customHeight="1" x14ac:dyDescent="0.3">
      <c r="A87" s="57">
        <v>81</v>
      </c>
      <c r="B87" s="60" t="s">
        <v>247</v>
      </c>
      <c r="C87" s="63">
        <v>2665</v>
      </c>
      <c r="D87" s="8"/>
      <c r="E87" s="8"/>
      <c r="F87" s="64">
        <f t="shared" si="2"/>
        <v>2665</v>
      </c>
      <c r="G87" s="9">
        <f t="shared" si="3"/>
        <v>2665000</v>
      </c>
    </row>
    <row r="88" spans="1:7" ht="19.5" customHeight="1" x14ac:dyDescent="0.3">
      <c r="A88" s="57">
        <v>82</v>
      </c>
      <c r="B88" s="60" t="s">
        <v>248</v>
      </c>
      <c r="C88" s="63">
        <v>3391</v>
      </c>
      <c r="D88" s="8"/>
      <c r="E88" s="8"/>
      <c r="F88" s="64">
        <f t="shared" si="2"/>
        <v>3391</v>
      </c>
      <c r="G88" s="9">
        <f t="shared" si="3"/>
        <v>3391000</v>
      </c>
    </row>
    <row r="89" spans="1:7" ht="19.5" customHeight="1" x14ac:dyDescent="0.3">
      <c r="A89" s="57">
        <v>83</v>
      </c>
      <c r="B89" s="60" t="s">
        <v>249</v>
      </c>
      <c r="C89" s="63">
        <v>1554</v>
      </c>
      <c r="D89" s="8"/>
      <c r="E89" s="8"/>
      <c r="F89" s="64">
        <f t="shared" si="2"/>
        <v>1554</v>
      </c>
      <c r="G89" s="9">
        <f t="shared" si="3"/>
        <v>1554000</v>
      </c>
    </row>
    <row r="90" spans="1:7" ht="19.5" customHeight="1" x14ac:dyDescent="0.3">
      <c r="A90" s="57">
        <v>84</v>
      </c>
      <c r="B90" s="60" t="s">
        <v>250</v>
      </c>
      <c r="C90" s="63">
        <v>1217</v>
      </c>
      <c r="D90" s="8"/>
      <c r="E90" s="8"/>
      <c r="F90" s="64">
        <f t="shared" si="2"/>
        <v>1217</v>
      </c>
      <c r="G90" s="9">
        <f t="shared" si="3"/>
        <v>1217000</v>
      </c>
    </row>
    <row r="91" spans="1:7" ht="19.5" customHeight="1" x14ac:dyDescent="0.3">
      <c r="A91" s="57">
        <v>85</v>
      </c>
      <c r="B91" s="60" t="s">
        <v>271</v>
      </c>
      <c r="C91" s="63">
        <v>4285</v>
      </c>
      <c r="D91" s="8"/>
      <c r="E91" s="8"/>
      <c r="F91" s="64">
        <f t="shared" si="2"/>
        <v>4285</v>
      </c>
      <c r="G91" s="9">
        <f t="shared" si="3"/>
        <v>4285000</v>
      </c>
    </row>
    <row r="92" spans="1:7" ht="19.5" customHeight="1" x14ac:dyDescent="0.3">
      <c r="A92" s="57">
        <v>86</v>
      </c>
      <c r="B92" s="60" t="s">
        <v>603</v>
      </c>
      <c r="C92" s="63">
        <v>1750</v>
      </c>
      <c r="D92" s="8"/>
      <c r="E92" s="8"/>
      <c r="F92" s="64">
        <f t="shared" si="2"/>
        <v>1750</v>
      </c>
      <c r="G92" s="9">
        <f t="shared" si="3"/>
        <v>1750000</v>
      </c>
    </row>
    <row r="93" spans="1:7" ht="19.5" customHeight="1" x14ac:dyDescent="0.3">
      <c r="A93" s="57">
        <v>87</v>
      </c>
      <c r="B93" s="60" t="s">
        <v>604</v>
      </c>
      <c r="C93" s="63">
        <v>1100</v>
      </c>
      <c r="D93" s="8"/>
      <c r="E93" s="8"/>
      <c r="F93" s="64">
        <f t="shared" si="2"/>
        <v>1100</v>
      </c>
      <c r="G93" s="9">
        <f t="shared" si="3"/>
        <v>1100000</v>
      </c>
    </row>
    <row r="94" spans="1:7" ht="19.5" customHeight="1" x14ac:dyDescent="0.3">
      <c r="A94" s="34"/>
      <c r="B94" s="66" t="s">
        <v>9</v>
      </c>
      <c r="C94" s="61">
        <f>SUM(C7:C93)</f>
        <v>328990</v>
      </c>
      <c r="D94" s="33"/>
      <c r="E94" s="61"/>
      <c r="F94" s="61">
        <f>SUM(F7:F93)</f>
        <v>328990</v>
      </c>
      <c r="G94" s="30">
        <f t="shared" si="3"/>
        <v>328990000</v>
      </c>
    </row>
  </sheetData>
  <mergeCells count="7">
    <mergeCell ref="A1:C1"/>
    <mergeCell ref="D1:G1"/>
    <mergeCell ref="A3:G3"/>
    <mergeCell ref="A5:A6"/>
    <mergeCell ref="B5:B6"/>
    <mergeCell ref="C5:F5"/>
    <mergeCell ref="G5:G6"/>
  </mergeCells>
  <pageMargins left="0.62" right="0.39" top="0.23" bottom="0.2" header="0.2" footer="0.2"/>
  <pageSetup paperSize="9" orientation="landscape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33"/>
  <sheetViews>
    <sheetView topLeftCell="A220" workbookViewId="0">
      <selection activeCell="A7" sqref="A7:G230"/>
    </sheetView>
  </sheetViews>
  <sheetFormatPr defaultRowHeight="18.75" x14ac:dyDescent="0.3"/>
  <cols>
    <col min="1" max="1" width="5.140625" style="2" bestFit="1" customWidth="1"/>
    <col min="2" max="2" width="32.28515625" style="3" customWidth="1"/>
    <col min="3" max="6" width="18" style="3" customWidth="1"/>
    <col min="7" max="7" width="25.140625" style="39" customWidth="1"/>
    <col min="8" max="16384" width="9.140625" style="3"/>
  </cols>
  <sheetData>
    <row r="1" spans="1:7" ht="34.15" customHeight="1" x14ac:dyDescent="0.3">
      <c r="A1" s="126" t="s">
        <v>1860</v>
      </c>
      <c r="B1" s="126"/>
      <c r="C1" s="126"/>
      <c r="D1" s="127" t="s">
        <v>4</v>
      </c>
      <c r="E1" s="127"/>
      <c r="F1" s="127"/>
      <c r="G1" s="127"/>
    </row>
    <row r="2" spans="1:7" ht="12.75" customHeight="1" x14ac:dyDescent="0.3">
      <c r="A2" s="40"/>
      <c r="B2" s="40"/>
      <c r="C2" s="40"/>
      <c r="D2" s="40"/>
      <c r="E2" s="40"/>
      <c r="F2" s="40"/>
      <c r="G2" s="62"/>
    </row>
    <row r="3" spans="1:7" ht="42.75" customHeight="1" x14ac:dyDescent="0.3">
      <c r="A3" s="127" t="s">
        <v>1863</v>
      </c>
      <c r="B3" s="128"/>
      <c r="C3" s="128"/>
      <c r="D3" s="128"/>
      <c r="E3" s="128"/>
      <c r="F3" s="128"/>
      <c r="G3" s="128"/>
    </row>
    <row r="4" spans="1:7" ht="9" customHeight="1" x14ac:dyDescent="0.3">
      <c r="B4" s="2"/>
      <c r="C4" s="2"/>
      <c r="D4" s="2"/>
      <c r="E4" s="2"/>
      <c r="F4" s="2"/>
      <c r="G4" s="4"/>
    </row>
    <row r="5" spans="1:7" x14ac:dyDescent="0.3">
      <c r="A5" s="129" t="s">
        <v>0</v>
      </c>
      <c r="B5" s="129" t="s">
        <v>1</v>
      </c>
      <c r="C5" s="129" t="s">
        <v>2</v>
      </c>
      <c r="D5" s="129"/>
      <c r="E5" s="129"/>
      <c r="F5" s="131"/>
      <c r="G5" s="132" t="s">
        <v>8</v>
      </c>
    </row>
    <row r="6" spans="1:7" ht="38.25" customHeight="1" x14ac:dyDescent="0.3">
      <c r="A6" s="130"/>
      <c r="B6" s="130"/>
      <c r="C6" s="54" t="s">
        <v>1852</v>
      </c>
      <c r="D6" s="55" t="s">
        <v>435</v>
      </c>
      <c r="E6" s="55" t="s">
        <v>6</v>
      </c>
      <c r="F6" s="56" t="s">
        <v>7</v>
      </c>
      <c r="G6" s="133"/>
    </row>
    <row r="7" spans="1:7" ht="18.75" customHeight="1" x14ac:dyDescent="0.3">
      <c r="A7" s="57">
        <v>1</v>
      </c>
      <c r="B7" s="60" t="s">
        <v>387</v>
      </c>
      <c r="C7" s="63">
        <v>3064</v>
      </c>
      <c r="D7" s="8"/>
      <c r="E7" s="8"/>
      <c r="F7" s="64">
        <f>C7</f>
        <v>3064</v>
      </c>
      <c r="G7" s="9">
        <f>F7*1000</f>
        <v>3064000</v>
      </c>
    </row>
    <row r="8" spans="1:7" ht="18.75" customHeight="1" x14ac:dyDescent="0.3">
      <c r="A8" s="57">
        <v>2</v>
      </c>
      <c r="B8" s="60" t="s">
        <v>497</v>
      </c>
      <c r="C8" s="63">
        <v>2530</v>
      </c>
      <c r="D8" s="8"/>
      <c r="E8" s="8"/>
      <c r="F8" s="64">
        <f t="shared" ref="F8:F71" si="0">C8</f>
        <v>2530</v>
      </c>
      <c r="G8" s="9">
        <f t="shared" ref="G8:G71" si="1">F8*1000</f>
        <v>2530000</v>
      </c>
    </row>
    <row r="9" spans="1:7" ht="18.75" customHeight="1" x14ac:dyDescent="0.3">
      <c r="A9" s="57">
        <v>3</v>
      </c>
      <c r="B9" s="60" t="s">
        <v>498</v>
      </c>
      <c r="C9" s="63">
        <v>2385</v>
      </c>
      <c r="D9" s="8"/>
      <c r="E9" s="8"/>
      <c r="F9" s="64">
        <f t="shared" si="0"/>
        <v>2385</v>
      </c>
      <c r="G9" s="9">
        <f t="shared" si="1"/>
        <v>2385000</v>
      </c>
    </row>
    <row r="10" spans="1:7" ht="18.75" customHeight="1" x14ac:dyDescent="0.3">
      <c r="A10" s="57">
        <v>4</v>
      </c>
      <c r="B10" s="60" t="s">
        <v>389</v>
      </c>
      <c r="C10" s="63">
        <v>1433</v>
      </c>
      <c r="D10" s="8"/>
      <c r="E10" s="8"/>
      <c r="F10" s="64">
        <f t="shared" si="0"/>
        <v>1433</v>
      </c>
      <c r="G10" s="9">
        <f t="shared" si="1"/>
        <v>1433000</v>
      </c>
    </row>
    <row r="11" spans="1:7" ht="18.75" customHeight="1" x14ac:dyDescent="0.3">
      <c r="A11" s="57">
        <v>5</v>
      </c>
      <c r="B11" s="60" t="s">
        <v>390</v>
      </c>
      <c r="C11" s="65">
        <v>567</v>
      </c>
      <c r="D11" s="8"/>
      <c r="E11" s="8"/>
      <c r="F11" s="64">
        <f t="shared" si="0"/>
        <v>567</v>
      </c>
      <c r="G11" s="9">
        <f t="shared" si="1"/>
        <v>567000</v>
      </c>
    </row>
    <row r="12" spans="1:7" ht="18.75" customHeight="1" x14ac:dyDescent="0.3">
      <c r="A12" s="57">
        <v>6</v>
      </c>
      <c r="B12" s="60" t="s">
        <v>499</v>
      </c>
      <c r="C12" s="63">
        <v>3233</v>
      </c>
      <c r="D12" s="8"/>
      <c r="E12" s="8"/>
      <c r="F12" s="64">
        <f t="shared" si="0"/>
        <v>3233</v>
      </c>
      <c r="G12" s="9">
        <f t="shared" si="1"/>
        <v>3233000</v>
      </c>
    </row>
    <row r="13" spans="1:7" ht="18.75" customHeight="1" x14ac:dyDescent="0.3">
      <c r="A13" s="57">
        <v>7</v>
      </c>
      <c r="B13" s="60" t="s">
        <v>391</v>
      </c>
      <c r="C13" s="65">
        <v>500</v>
      </c>
      <c r="D13" s="8"/>
      <c r="E13" s="8"/>
      <c r="F13" s="64">
        <f t="shared" si="0"/>
        <v>500</v>
      </c>
      <c r="G13" s="9">
        <f t="shared" si="1"/>
        <v>500000</v>
      </c>
    </row>
    <row r="14" spans="1:7" ht="18.75" customHeight="1" x14ac:dyDescent="0.3">
      <c r="A14" s="57">
        <v>8</v>
      </c>
      <c r="B14" s="60" t="s">
        <v>503</v>
      </c>
      <c r="C14" s="63">
        <v>1943</v>
      </c>
      <c r="D14" s="8"/>
      <c r="E14" s="8"/>
      <c r="F14" s="64">
        <f t="shared" si="0"/>
        <v>1943</v>
      </c>
      <c r="G14" s="9">
        <f t="shared" si="1"/>
        <v>1943000</v>
      </c>
    </row>
    <row r="15" spans="1:7" ht="18.75" customHeight="1" x14ac:dyDescent="0.3">
      <c r="A15" s="57">
        <v>9</v>
      </c>
      <c r="B15" s="60" t="s">
        <v>504</v>
      </c>
      <c r="C15" s="63">
        <v>6231</v>
      </c>
      <c r="D15" s="8"/>
      <c r="E15" s="8"/>
      <c r="F15" s="64">
        <f t="shared" si="0"/>
        <v>6231</v>
      </c>
      <c r="G15" s="9">
        <f t="shared" si="1"/>
        <v>6231000</v>
      </c>
    </row>
    <row r="16" spans="1:7" ht="18.75" customHeight="1" x14ac:dyDescent="0.3">
      <c r="A16" s="57">
        <v>10</v>
      </c>
      <c r="B16" s="60" t="s">
        <v>392</v>
      </c>
      <c r="C16" s="63">
        <v>3416</v>
      </c>
      <c r="D16" s="8"/>
      <c r="E16" s="8"/>
      <c r="F16" s="64">
        <f t="shared" si="0"/>
        <v>3416</v>
      </c>
      <c r="G16" s="9">
        <f t="shared" si="1"/>
        <v>3416000</v>
      </c>
    </row>
    <row r="17" spans="1:12" ht="18.75" customHeight="1" x14ac:dyDescent="0.3">
      <c r="A17" s="57">
        <v>11</v>
      </c>
      <c r="B17" s="60" t="s">
        <v>393</v>
      </c>
      <c r="C17" s="63">
        <v>4833</v>
      </c>
      <c r="D17" s="8"/>
      <c r="E17" s="8"/>
      <c r="F17" s="64">
        <f t="shared" si="0"/>
        <v>4833</v>
      </c>
      <c r="G17" s="9">
        <f t="shared" si="1"/>
        <v>4833000</v>
      </c>
    </row>
    <row r="18" spans="1:12" ht="18.75" customHeight="1" x14ac:dyDescent="0.3">
      <c r="A18" s="57">
        <v>12</v>
      </c>
      <c r="B18" s="60" t="s">
        <v>505</v>
      </c>
      <c r="C18" s="63">
        <v>1500</v>
      </c>
      <c r="D18" s="8"/>
      <c r="E18" s="8"/>
      <c r="F18" s="64">
        <f t="shared" si="0"/>
        <v>1500</v>
      </c>
      <c r="G18" s="9">
        <f t="shared" si="1"/>
        <v>1500000</v>
      </c>
    </row>
    <row r="19" spans="1:12" ht="18.75" customHeight="1" x14ac:dyDescent="0.3">
      <c r="A19" s="57">
        <v>13</v>
      </c>
      <c r="B19" s="60" t="s">
        <v>394</v>
      </c>
      <c r="C19" s="63">
        <v>1145</v>
      </c>
      <c r="D19" s="8"/>
      <c r="E19" s="8"/>
      <c r="F19" s="64">
        <f t="shared" si="0"/>
        <v>1145</v>
      </c>
      <c r="G19" s="9">
        <f t="shared" si="1"/>
        <v>1145000</v>
      </c>
    </row>
    <row r="20" spans="1:12" ht="18.75" customHeight="1" x14ac:dyDescent="0.3">
      <c r="A20" s="57">
        <v>14</v>
      </c>
      <c r="B20" s="60" t="s">
        <v>506</v>
      </c>
      <c r="C20" s="63">
        <v>1750</v>
      </c>
      <c r="D20" s="8"/>
      <c r="E20" s="8"/>
      <c r="F20" s="64">
        <f t="shared" si="0"/>
        <v>1750</v>
      </c>
      <c r="G20" s="9">
        <f t="shared" si="1"/>
        <v>1750000</v>
      </c>
    </row>
    <row r="21" spans="1:12" ht="18.75" customHeight="1" x14ac:dyDescent="0.3">
      <c r="A21" s="57">
        <v>15</v>
      </c>
      <c r="B21" s="60" t="s">
        <v>507</v>
      </c>
      <c r="C21" s="63">
        <v>1500</v>
      </c>
      <c r="D21" s="8"/>
      <c r="E21" s="8"/>
      <c r="F21" s="64">
        <f t="shared" si="0"/>
        <v>1500</v>
      </c>
      <c r="G21" s="9">
        <f t="shared" si="1"/>
        <v>1500000</v>
      </c>
    </row>
    <row r="22" spans="1:12" ht="18.75" customHeight="1" x14ac:dyDescent="0.3">
      <c r="A22" s="57">
        <v>16</v>
      </c>
      <c r="B22" s="60" t="s">
        <v>395</v>
      </c>
      <c r="C22" s="65">
        <v>533</v>
      </c>
      <c r="D22" s="8"/>
      <c r="E22" s="8"/>
      <c r="F22" s="64">
        <f t="shared" si="0"/>
        <v>533</v>
      </c>
      <c r="G22" s="9">
        <f t="shared" si="1"/>
        <v>533000</v>
      </c>
    </row>
    <row r="23" spans="1:12" ht="18.75" customHeight="1" x14ac:dyDescent="0.3">
      <c r="A23" s="57">
        <v>17</v>
      </c>
      <c r="B23" s="60" t="s">
        <v>396</v>
      </c>
      <c r="C23" s="63">
        <v>1433</v>
      </c>
      <c r="D23" s="8"/>
      <c r="E23" s="8"/>
      <c r="F23" s="64">
        <f t="shared" si="0"/>
        <v>1433</v>
      </c>
      <c r="G23" s="9">
        <f t="shared" si="1"/>
        <v>1433000</v>
      </c>
    </row>
    <row r="24" spans="1:12" ht="18.75" customHeight="1" x14ac:dyDescent="0.3">
      <c r="A24" s="57">
        <v>18</v>
      </c>
      <c r="B24" s="60" t="s">
        <v>508</v>
      </c>
      <c r="C24" s="63">
        <v>1000</v>
      </c>
      <c r="D24" s="8"/>
      <c r="E24" s="8"/>
      <c r="F24" s="64">
        <f t="shared" si="0"/>
        <v>1000</v>
      </c>
      <c r="G24" s="9">
        <f t="shared" si="1"/>
        <v>1000000</v>
      </c>
    </row>
    <row r="25" spans="1:12" ht="18.75" customHeight="1" x14ac:dyDescent="0.3">
      <c r="A25" s="57">
        <v>19</v>
      </c>
      <c r="B25" s="60" t="s">
        <v>509</v>
      </c>
      <c r="C25" s="63">
        <v>2000</v>
      </c>
      <c r="D25" s="8"/>
      <c r="E25" s="8"/>
      <c r="F25" s="64">
        <f t="shared" si="0"/>
        <v>2000</v>
      </c>
      <c r="G25" s="9">
        <f t="shared" si="1"/>
        <v>2000000</v>
      </c>
    </row>
    <row r="26" spans="1:12" ht="18.75" customHeight="1" x14ac:dyDescent="0.3">
      <c r="A26" s="57">
        <v>20</v>
      </c>
      <c r="B26" s="60" t="s">
        <v>397</v>
      </c>
      <c r="C26" s="63">
        <v>2630</v>
      </c>
      <c r="D26" s="8"/>
      <c r="E26" s="8"/>
      <c r="F26" s="64">
        <f t="shared" si="0"/>
        <v>2630</v>
      </c>
      <c r="G26" s="9">
        <f t="shared" si="1"/>
        <v>2630000</v>
      </c>
    </row>
    <row r="27" spans="1:12" ht="18.75" customHeight="1" x14ac:dyDescent="0.3">
      <c r="A27" s="57">
        <v>21</v>
      </c>
      <c r="B27" s="60" t="s">
        <v>398</v>
      </c>
      <c r="C27" s="65">
        <v>533</v>
      </c>
      <c r="D27" s="8"/>
      <c r="E27" s="8"/>
      <c r="F27" s="64">
        <f t="shared" si="0"/>
        <v>533</v>
      </c>
      <c r="G27" s="9">
        <f t="shared" si="1"/>
        <v>533000</v>
      </c>
    </row>
    <row r="28" spans="1:12" ht="18.75" customHeight="1" x14ac:dyDescent="0.3">
      <c r="A28" s="57">
        <v>22</v>
      </c>
      <c r="B28" s="60" t="s">
        <v>399</v>
      </c>
      <c r="C28" s="63">
        <v>1500</v>
      </c>
      <c r="D28" s="8"/>
      <c r="E28" s="8"/>
      <c r="F28" s="64">
        <f t="shared" si="0"/>
        <v>1500</v>
      </c>
      <c r="G28" s="9">
        <f t="shared" si="1"/>
        <v>1500000</v>
      </c>
      <c r="K28" s="12"/>
      <c r="L28" s="12"/>
    </row>
    <row r="29" spans="1:12" ht="18.75" customHeight="1" x14ac:dyDescent="0.3">
      <c r="A29" s="57">
        <v>23</v>
      </c>
      <c r="B29" s="60" t="s">
        <v>400</v>
      </c>
      <c r="C29" s="63">
        <v>3819</v>
      </c>
      <c r="D29" s="8"/>
      <c r="E29" s="8"/>
      <c r="F29" s="64">
        <f t="shared" si="0"/>
        <v>3819</v>
      </c>
      <c r="G29" s="9">
        <f t="shared" si="1"/>
        <v>3819000</v>
      </c>
    </row>
    <row r="30" spans="1:12" ht="18.75" customHeight="1" x14ac:dyDescent="0.3">
      <c r="A30" s="57">
        <v>24</v>
      </c>
      <c r="B30" s="60" t="s">
        <v>510</v>
      </c>
      <c r="C30" s="60">
        <v>2049</v>
      </c>
      <c r="D30" s="8"/>
      <c r="E30" s="8"/>
      <c r="F30" s="64">
        <f t="shared" si="0"/>
        <v>2049</v>
      </c>
      <c r="G30" s="9">
        <f t="shared" si="1"/>
        <v>2049000</v>
      </c>
    </row>
    <row r="31" spans="1:12" ht="18.75" customHeight="1" x14ac:dyDescent="0.3">
      <c r="A31" s="57">
        <v>25</v>
      </c>
      <c r="B31" s="60" t="s">
        <v>401</v>
      </c>
      <c r="C31" s="65">
        <v>566</v>
      </c>
      <c r="D31" s="8"/>
      <c r="E31" s="8"/>
      <c r="F31" s="64">
        <f t="shared" si="0"/>
        <v>566</v>
      </c>
      <c r="G31" s="9">
        <f t="shared" si="1"/>
        <v>566000</v>
      </c>
    </row>
    <row r="32" spans="1:12" ht="18.75" customHeight="1" x14ac:dyDescent="0.3">
      <c r="A32" s="57">
        <v>26</v>
      </c>
      <c r="B32" s="60" t="s">
        <v>511</v>
      </c>
      <c r="C32" s="65">
        <v>566</v>
      </c>
      <c r="D32" s="8"/>
      <c r="E32" s="8"/>
      <c r="F32" s="64">
        <f t="shared" si="0"/>
        <v>566</v>
      </c>
      <c r="G32" s="9">
        <f t="shared" si="1"/>
        <v>566000</v>
      </c>
    </row>
    <row r="33" spans="1:7" ht="18.75" customHeight="1" x14ac:dyDescent="0.3">
      <c r="A33" s="57">
        <v>27</v>
      </c>
      <c r="B33" s="60" t="s">
        <v>514</v>
      </c>
      <c r="C33" s="63">
        <v>1683</v>
      </c>
      <c r="D33" s="8"/>
      <c r="E33" s="8"/>
      <c r="F33" s="64">
        <f t="shared" si="0"/>
        <v>1683</v>
      </c>
      <c r="G33" s="9">
        <f t="shared" si="1"/>
        <v>1683000</v>
      </c>
    </row>
    <row r="34" spans="1:7" ht="18.75" customHeight="1" x14ac:dyDescent="0.3">
      <c r="A34" s="57">
        <v>28</v>
      </c>
      <c r="B34" s="60" t="s">
        <v>512</v>
      </c>
      <c r="C34" s="63">
        <v>1456</v>
      </c>
      <c r="D34" s="8"/>
      <c r="E34" s="8"/>
      <c r="F34" s="64">
        <f t="shared" si="0"/>
        <v>1456</v>
      </c>
      <c r="G34" s="9">
        <f t="shared" si="1"/>
        <v>1456000</v>
      </c>
    </row>
    <row r="35" spans="1:7" ht="18.75" customHeight="1" x14ac:dyDescent="0.3">
      <c r="A35" s="57">
        <v>29</v>
      </c>
      <c r="B35" s="60" t="s">
        <v>513</v>
      </c>
      <c r="C35" s="63">
        <v>2153</v>
      </c>
      <c r="D35" s="8"/>
      <c r="E35" s="8"/>
      <c r="F35" s="64">
        <f t="shared" si="0"/>
        <v>2153</v>
      </c>
      <c r="G35" s="9">
        <f t="shared" si="1"/>
        <v>2153000</v>
      </c>
    </row>
    <row r="36" spans="1:7" ht="18.75" customHeight="1" x14ac:dyDescent="0.3">
      <c r="A36" s="57">
        <v>30</v>
      </c>
      <c r="B36" s="60" t="s">
        <v>518</v>
      </c>
      <c r="C36" s="65">
        <v>500</v>
      </c>
      <c r="D36" s="8"/>
      <c r="E36" s="8"/>
      <c r="F36" s="64">
        <f t="shared" si="0"/>
        <v>500</v>
      </c>
      <c r="G36" s="9">
        <f t="shared" si="1"/>
        <v>500000</v>
      </c>
    </row>
    <row r="37" spans="1:7" ht="18.75" customHeight="1" x14ac:dyDescent="0.3">
      <c r="A37" s="57">
        <v>31</v>
      </c>
      <c r="B37" s="60" t="s">
        <v>519</v>
      </c>
      <c r="C37" s="63">
        <v>1600</v>
      </c>
      <c r="D37" s="8"/>
      <c r="E37" s="8"/>
      <c r="F37" s="64">
        <f t="shared" si="0"/>
        <v>1600</v>
      </c>
      <c r="G37" s="9">
        <f t="shared" si="1"/>
        <v>1600000</v>
      </c>
    </row>
    <row r="38" spans="1:7" ht="18.75" customHeight="1" x14ac:dyDescent="0.3">
      <c r="A38" s="57">
        <v>32</v>
      </c>
      <c r="B38" s="60" t="s">
        <v>520</v>
      </c>
      <c r="C38" s="63">
        <v>1000</v>
      </c>
      <c r="D38" s="8"/>
      <c r="E38" s="8"/>
      <c r="F38" s="64">
        <f t="shared" si="0"/>
        <v>1000</v>
      </c>
      <c r="G38" s="9">
        <f t="shared" si="1"/>
        <v>1000000</v>
      </c>
    </row>
    <row r="39" spans="1:7" ht="18.75" customHeight="1" x14ac:dyDescent="0.3">
      <c r="A39" s="57">
        <v>33</v>
      </c>
      <c r="B39" s="60" t="s">
        <v>521</v>
      </c>
      <c r="C39" s="63">
        <v>3345</v>
      </c>
      <c r="D39" s="8"/>
      <c r="E39" s="8"/>
      <c r="F39" s="64">
        <f t="shared" si="0"/>
        <v>3345</v>
      </c>
      <c r="G39" s="9">
        <f t="shared" si="1"/>
        <v>3345000</v>
      </c>
    </row>
    <row r="40" spans="1:7" ht="18.75" customHeight="1" x14ac:dyDescent="0.3">
      <c r="A40" s="57">
        <v>34</v>
      </c>
      <c r="B40" s="60" t="s">
        <v>522</v>
      </c>
      <c r="C40" s="63">
        <v>2632</v>
      </c>
      <c r="D40" s="8"/>
      <c r="E40" s="8"/>
      <c r="F40" s="64">
        <f t="shared" si="0"/>
        <v>2632</v>
      </c>
      <c r="G40" s="9">
        <f t="shared" si="1"/>
        <v>2632000</v>
      </c>
    </row>
    <row r="41" spans="1:7" ht="18.75" customHeight="1" x14ac:dyDescent="0.3">
      <c r="A41" s="57">
        <v>35</v>
      </c>
      <c r="B41" s="60" t="s">
        <v>523</v>
      </c>
      <c r="C41" s="63">
        <v>2600</v>
      </c>
      <c r="D41" s="8"/>
      <c r="E41" s="8"/>
      <c r="F41" s="64">
        <f t="shared" si="0"/>
        <v>2600</v>
      </c>
      <c r="G41" s="9">
        <f t="shared" si="1"/>
        <v>2600000</v>
      </c>
    </row>
    <row r="42" spans="1:7" ht="18.75" customHeight="1" x14ac:dyDescent="0.3">
      <c r="A42" s="57">
        <v>36</v>
      </c>
      <c r="B42" s="60" t="s">
        <v>524</v>
      </c>
      <c r="C42" s="63">
        <v>1111</v>
      </c>
      <c r="D42" s="8"/>
      <c r="E42" s="8"/>
      <c r="F42" s="64">
        <f t="shared" si="0"/>
        <v>1111</v>
      </c>
      <c r="G42" s="9">
        <f t="shared" si="1"/>
        <v>1111000</v>
      </c>
    </row>
    <row r="43" spans="1:7" ht="18.75" customHeight="1" x14ac:dyDescent="0.3">
      <c r="A43" s="57">
        <v>37</v>
      </c>
      <c r="B43" s="60" t="s">
        <v>402</v>
      </c>
      <c r="C43" s="65">
        <v>600</v>
      </c>
      <c r="D43" s="8"/>
      <c r="E43" s="8"/>
      <c r="F43" s="64">
        <f t="shared" si="0"/>
        <v>600</v>
      </c>
      <c r="G43" s="9">
        <f t="shared" si="1"/>
        <v>600000</v>
      </c>
    </row>
    <row r="44" spans="1:7" ht="18.75" customHeight="1" x14ac:dyDescent="0.3">
      <c r="A44" s="57">
        <v>38</v>
      </c>
      <c r="B44" s="60" t="s">
        <v>525</v>
      </c>
      <c r="C44" s="65">
        <v>566</v>
      </c>
      <c r="D44" s="8"/>
      <c r="E44" s="8"/>
      <c r="F44" s="64">
        <f t="shared" si="0"/>
        <v>566</v>
      </c>
      <c r="G44" s="9">
        <f t="shared" si="1"/>
        <v>566000</v>
      </c>
    </row>
    <row r="45" spans="1:7" s="74" customFormat="1" ht="18.75" customHeight="1" x14ac:dyDescent="0.3">
      <c r="A45" s="68">
        <v>39</v>
      </c>
      <c r="B45" s="69" t="s">
        <v>526</v>
      </c>
      <c r="C45" s="70">
        <v>1066</v>
      </c>
      <c r="D45" s="71"/>
      <c r="E45" s="71"/>
      <c r="F45" s="72">
        <f t="shared" si="0"/>
        <v>1066</v>
      </c>
      <c r="G45" s="73">
        <f t="shared" si="1"/>
        <v>1066000</v>
      </c>
    </row>
    <row r="46" spans="1:7" ht="18.75" customHeight="1" x14ac:dyDescent="0.3">
      <c r="A46" s="57">
        <v>40</v>
      </c>
      <c r="B46" s="60" t="s">
        <v>403</v>
      </c>
      <c r="C46" s="63">
        <v>1000</v>
      </c>
      <c r="D46" s="8"/>
      <c r="E46" s="8"/>
      <c r="F46" s="64">
        <f t="shared" si="0"/>
        <v>1000</v>
      </c>
      <c r="G46" s="9">
        <f t="shared" si="1"/>
        <v>1000000</v>
      </c>
    </row>
    <row r="47" spans="1:7" ht="18.75" customHeight="1" x14ac:dyDescent="0.3">
      <c r="A47" s="57">
        <v>41</v>
      </c>
      <c r="B47" s="60" t="s">
        <v>404</v>
      </c>
      <c r="C47" s="63">
        <v>1150</v>
      </c>
      <c r="D47" s="8"/>
      <c r="E47" s="8"/>
      <c r="F47" s="64">
        <f t="shared" si="0"/>
        <v>1150</v>
      </c>
      <c r="G47" s="9">
        <f t="shared" si="1"/>
        <v>1150000</v>
      </c>
    </row>
    <row r="48" spans="1:7" ht="18.75" customHeight="1" x14ac:dyDescent="0.3">
      <c r="A48" s="57">
        <v>42</v>
      </c>
      <c r="B48" s="60" t="s">
        <v>405</v>
      </c>
      <c r="C48" s="63">
        <v>3032</v>
      </c>
      <c r="D48" s="8"/>
      <c r="E48" s="8"/>
      <c r="F48" s="64">
        <f t="shared" si="0"/>
        <v>3032</v>
      </c>
      <c r="G48" s="9">
        <f t="shared" si="1"/>
        <v>3032000</v>
      </c>
    </row>
    <row r="49" spans="1:7" ht="18.75" customHeight="1" x14ac:dyDescent="0.3">
      <c r="A49" s="57">
        <v>43</v>
      </c>
      <c r="B49" s="60" t="s">
        <v>527</v>
      </c>
      <c r="C49" s="63">
        <v>1000</v>
      </c>
      <c r="D49" s="8"/>
      <c r="E49" s="8"/>
      <c r="F49" s="64">
        <f t="shared" si="0"/>
        <v>1000</v>
      </c>
      <c r="G49" s="9">
        <f t="shared" si="1"/>
        <v>1000000</v>
      </c>
    </row>
    <row r="50" spans="1:7" ht="18.75" customHeight="1" x14ac:dyDescent="0.3">
      <c r="A50" s="57">
        <v>44</v>
      </c>
      <c r="B50" s="60" t="s">
        <v>528</v>
      </c>
      <c r="C50" s="63">
        <v>4031</v>
      </c>
      <c r="D50" s="8"/>
      <c r="E50" s="8"/>
      <c r="F50" s="64">
        <f t="shared" si="0"/>
        <v>4031</v>
      </c>
      <c r="G50" s="9">
        <f t="shared" si="1"/>
        <v>4031000</v>
      </c>
    </row>
    <row r="51" spans="1:7" ht="18.75" customHeight="1" x14ac:dyDescent="0.3">
      <c r="A51" s="57">
        <v>45</v>
      </c>
      <c r="B51" s="60" t="s">
        <v>529</v>
      </c>
      <c r="C51" s="63">
        <v>566</v>
      </c>
      <c r="D51" s="8"/>
      <c r="E51" s="8"/>
      <c r="F51" s="64">
        <f t="shared" si="0"/>
        <v>566</v>
      </c>
      <c r="G51" s="9">
        <f t="shared" si="1"/>
        <v>566000</v>
      </c>
    </row>
    <row r="52" spans="1:7" ht="18.75" customHeight="1" x14ac:dyDescent="0.3">
      <c r="A52" s="57">
        <v>46</v>
      </c>
      <c r="B52" s="60" t="s">
        <v>530</v>
      </c>
      <c r="C52" s="63">
        <v>2605</v>
      </c>
      <c r="D52" s="8"/>
      <c r="E52" s="8"/>
      <c r="F52" s="64">
        <f t="shared" si="0"/>
        <v>2605</v>
      </c>
      <c r="G52" s="9">
        <f t="shared" si="1"/>
        <v>2605000</v>
      </c>
    </row>
    <row r="53" spans="1:7" ht="18.75" customHeight="1" x14ac:dyDescent="0.3">
      <c r="A53" s="57">
        <v>47</v>
      </c>
      <c r="B53" s="60" t="s">
        <v>406</v>
      </c>
      <c r="C53" s="63">
        <v>3608</v>
      </c>
      <c r="D53" s="8"/>
      <c r="E53" s="8"/>
      <c r="F53" s="64">
        <f t="shared" si="0"/>
        <v>3608</v>
      </c>
      <c r="G53" s="9">
        <f t="shared" si="1"/>
        <v>3608000</v>
      </c>
    </row>
    <row r="54" spans="1:7" ht="18.75" customHeight="1" x14ac:dyDescent="0.3">
      <c r="A54" s="57">
        <v>48</v>
      </c>
      <c r="B54" s="60" t="s">
        <v>407</v>
      </c>
      <c r="C54" s="63">
        <v>1663</v>
      </c>
      <c r="D54" s="8"/>
      <c r="E54" s="8"/>
      <c r="F54" s="64">
        <f t="shared" si="0"/>
        <v>1663</v>
      </c>
      <c r="G54" s="9">
        <f t="shared" si="1"/>
        <v>1663000</v>
      </c>
    </row>
    <row r="55" spans="1:7" ht="18.75" customHeight="1" x14ac:dyDescent="0.3">
      <c r="A55" s="57">
        <v>49</v>
      </c>
      <c r="B55" s="60" t="s">
        <v>408</v>
      </c>
      <c r="C55" s="63">
        <v>1068</v>
      </c>
      <c r="D55" s="8"/>
      <c r="E55" s="8"/>
      <c r="F55" s="64">
        <f t="shared" si="0"/>
        <v>1068</v>
      </c>
      <c r="G55" s="9">
        <f t="shared" si="1"/>
        <v>1068000</v>
      </c>
    </row>
    <row r="56" spans="1:7" ht="18.75" customHeight="1" x14ac:dyDescent="0.3">
      <c r="A56" s="57">
        <v>50</v>
      </c>
      <c r="B56" s="60" t="s">
        <v>531</v>
      </c>
      <c r="C56" s="63">
        <v>3133</v>
      </c>
      <c r="D56" s="8"/>
      <c r="E56" s="8"/>
      <c r="F56" s="64">
        <f t="shared" si="0"/>
        <v>3133</v>
      </c>
      <c r="G56" s="9">
        <f t="shared" si="1"/>
        <v>3133000</v>
      </c>
    </row>
    <row r="57" spans="1:7" ht="18.75" customHeight="1" x14ac:dyDescent="0.3">
      <c r="A57" s="57">
        <v>51</v>
      </c>
      <c r="B57" s="60" t="s">
        <v>409</v>
      </c>
      <c r="C57" s="63">
        <v>5199</v>
      </c>
      <c r="D57" s="8"/>
      <c r="E57" s="8"/>
      <c r="F57" s="64">
        <f t="shared" si="0"/>
        <v>5199</v>
      </c>
      <c r="G57" s="9">
        <f t="shared" si="1"/>
        <v>5199000</v>
      </c>
    </row>
    <row r="58" spans="1:7" ht="18.75" customHeight="1" x14ac:dyDescent="0.3">
      <c r="A58" s="57">
        <v>52</v>
      </c>
      <c r="B58" s="60" t="s">
        <v>410</v>
      </c>
      <c r="C58" s="63">
        <v>1333</v>
      </c>
      <c r="D58" s="8"/>
      <c r="E58" s="8"/>
      <c r="F58" s="64">
        <f t="shared" si="0"/>
        <v>1333</v>
      </c>
      <c r="G58" s="9">
        <f t="shared" si="1"/>
        <v>1333000</v>
      </c>
    </row>
    <row r="59" spans="1:7" ht="18.75" customHeight="1" x14ac:dyDescent="0.3">
      <c r="A59" s="57">
        <v>53</v>
      </c>
      <c r="B59" s="60" t="s">
        <v>411</v>
      </c>
      <c r="C59" s="63">
        <v>2483</v>
      </c>
      <c r="D59" s="8"/>
      <c r="E59" s="8"/>
      <c r="F59" s="64">
        <f t="shared" si="0"/>
        <v>2483</v>
      </c>
      <c r="G59" s="9">
        <f t="shared" si="1"/>
        <v>2483000</v>
      </c>
    </row>
    <row r="60" spans="1:7" ht="18.75" customHeight="1" x14ac:dyDescent="0.3">
      <c r="A60" s="57">
        <v>54</v>
      </c>
      <c r="B60" s="60" t="s">
        <v>532</v>
      </c>
      <c r="C60" s="63">
        <v>2000</v>
      </c>
      <c r="D60" s="8"/>
      <c r="E60" s="8"/>
      <c r="F60" s="64">
        <f t="shared" si="0"/>
        <v>2000</v>
      </c>
      <c r="G60" s="9">
        <f t="shared" si="1"/>
        <v>2000000</v>
      </c>
    </row>
    <row r="61" spans="1:7" ht="18.75" customHeight="1" x14ac:dyDescent="0.3">
      <c r="A61" s="57">
        <v>55</v>
      </c>
      <c r="B61" s="60" t="s">
        <v>412</v>
      </c>
      <c r="C61" s="63">
        <v>1706</v>
      </c>
      <c r="D61" s="8"/>
      <c r="E61" s="8"/>
      <c r="F61" s="64">
        <f t="shared" si="0"/>
        <v>1706</v>
      </c>
      <c r="G61" s="9">
        <f t="shared" si="1"/>
        <v>1706000</v>
      </c>
    </row>
    <row r="62" spans="1:7" ht="18.75" customHeight="1" x14ac:dyDescent="0.3">
      <c r="A62" s="57">
        <v>56</v>
      </c>
      <c r="B62" s="60" t="s">
        <v>413</v>
      </c>
      <c r="C62" s="63">
        <v>1333</v>
      </c>
      <c r="D62" s="8"/>
      <c r="E62" s="8"/>
      <c r="F62" s="64">
        <f t="shared" si="0"/>
        <v>1333</v>
      </c>
      <c r="G62" s="9">
        <f t="shared" si="1"/>
        <v>1333000</v>
      </c>
    </row>
    <row r="63" spans="1:7" ht="18.75" customHeight="1" x14ac:dyDescent="0.3">
      <c r="A63" s="57">
        <v>57</v>
      </c>
      <c r="B63" s="60" t="s">
        <v>533</v>
      </c>
      <c r="C63" s="65">
        <v>750</v>
      </c>
      <c r="D63" s="8"/>
      <c r="E63" s="8"/>
      <c r="F63" s="64">
        <f t="shared" si="0"/>
        <v>750</v>
      </c>
      <c r="G63" s="9">
        <f t="shared" si="1"/>
        <v>750000</v>
      </c>
    </row>
    <row r="64" spans="1:7" ht="18.75" customHeight="1" x14ac:dyDescent="0.3">
      <c r="A64" s="57">
        <v>58</v>
      </c>
      <c r="B64" s="60" t="s">
        <v>534</v>
      </c>
      <c r="C64" s="65">
        <v>670</v>
      </c>
      <c r="D64" s="8"/>
      <c r="E64" s="8"/>
      <c r="F64" s="64">
        <f t="shared" si="0"/>
        <v>670</v>
      </c>
      <c r="G64" s="9">
        <f t="shared" si="1"/>
        <v>670000</v>
      </c>
    </row>
    <row r="65" spans="1:7" ht="18.75" customHeight="1" x14ac:dyDescent="0.3">
      <c r="A65" s="57">
        <v>59</v>
      </c>
      <c r="B65" s="60" t="s">
        <v>414</v>
      </c>
      <c r="C65" s="63">
        <v>2000</v>
      </c>
      <c r="D65" s="8"/>
      <c r="E65" s="8"/>
      <c r="F65" s="64">
        <f t="shared" si="0"/>
        <v>2000</v>
      </c>
      <c r="G65" s="9">
        <f t="shared" si="1"/>
        <v>2000000</v>
      </c>
    </row>
    <row r="66" spans="1:7" ht="18.75" customHeight="1" x14ac:dyDescent="0.3">
      <c r="A66" s="57">
        <v>60</v>
      </c>
      <c r="B66" s="60" t="s">
        <v>515</v>
      </c>
      <c r="C66" s="65">
        <v>500</v>
      </c>
      <c r="D66" s="8"/>
      <c r="E66" s="8"/>
      <c r="F66" s="64">
        <f t="shared" si="0"/>
        <v>500</v>
      </c>
      <c r="G66" s="9">
        <f t="shared" si="1"/>
        <v>500000</v>
      </c>
    </row>
    <row r="67" spans="1:7" ht="18.75" customHeight="1" x14ac:dyDescent="0.3">
      <c r="A67" s="57">
        <v>61</v>
      </c>
      <c r="B67" s="60" t="s">
        <v>415</v>
      </c>
      <c r="C67" s="65">
        <v>533</v>
      </c>
      <c r="D67" s="8"/>
      <c r="E67" s="8"/>
      <c r="F67" s="64">
        <f t="shared" si="0"/>
        <v>533</v>
      </c>
      <c r="G67" s="9">
        <f t="shared" si="1"/>
        <v>533000</v>
      </c>
    </row>
    <row r="68" spans="1:7" ht="18.75" customHeight="1" x14ac:dyDescent="0.3">
      <c r="A68" s="57">
        <v>62</v>
      </c>
      <c r="B68" s="60" t="s">
        <v>416</v>
      </c>
      <c r="C68" s="63">
        <v>2586</v>
      </c>
      <c r="D68" s="8"/>
      <c r="E68" s="8"/>
      <c r="F68" s="64">
        <f t="shared" si="0"/>
        <v>2586</v>
      </c>
      <c r="G68" s="9">
        <f t="shared" si="1"/>
        <v>2586000</v>
      </c>
    </row>
    <row r="69" spans="1:7" ht="18.75" customHeight="1" x14ac:dyDescent="0.3">
      <c r="A69" s="57">
        <v>63</v>
      </c>
      <c r="B69" s="60" t="s">
        <v>535</v>
      </c>
      <c r="C69" s="65">
        <v>533</v>
      </c>
      <c r="D69" s="8"/>
      <c r="E69" s="8"/>
      <c r="F69" s="64">
        <f t="shared" si="0"/>
        <v>533</v>
      </c>
      <c r="G69" s="9">
        <f t="shared" si="1"/>
        <v>533000</v>
      </c>
    </row>
    <row r="70" spans="1:7" ht="18.75" customHeight="1" x14ac:dyDescent="0.3">
      <c r="A70" s="57">
        <v>64</v>
      </c>
      <c r="B70" s="60" t="s">
        <v>536</v>
      </c>
      <c r="C70" s="63">
        <v>1888</v>
      </c>
      <c r="D70" s="8"/>
      <c r="E70" s="8"/>
      <c r="F70" s="64">
        <f t="shared" si="0"/>
        <v>1888</v>
      </c>
      <c r="G70" s="9">
        <f t="shared" si="1"/>
        <v>1888000</v>
      </c>
    </row>
    <row r="71" spans="1:7" ht="18.75" customHeight="1" x14ac:dyDescent="0.3">
      <c r="A71" s="57">
        <v>65</v>
      </c>
      <c r="B71" s="60" t="s">
        <v>537</v>
      </c>
      <c r="C71" s="63">
        <v>2183</v>
      </c>
      <c r="D71" s="8"/>
      <c r="E71" s="8"/>
      <c r="F71" s="64">
        <f t="shared" si="0"/>
        <v>2183</v>
      </c>
      <c r="G71" s="9">
        <f t="shared" si="1"/>
        <v>2183000</v>
      </c>
    </row>
    <row r="72" spans="1:7" ht="18.75" customHeight="1" x14ac:dyDescent="0.3">
      <c r="A72" s="57">
        <v>66</v>
      </c>
      <c r="B72" s="60" t="s">
        <v>538</v>
      </c>
      <c r="C72" s="63">
        <v>1182</v>
      </c>
      <c r="D72" s="8"/>
      <c r="E72" s="8"/>
      <c r="F72" s="64">
        <f t="shared" ref="F72:F135" si="2">C72</f>
        <v>1182</v>
      </c>
      <c r="G72" s="9">
        <f t="shared" ref="G72:G135" si="3">F72*1000</f>
        <v>1182000</v>
      </c>
    </row>
    <row r="73" spans="1:7" ht="18.75" customHeight="1" x14ac:dyDescent="0.3">
      <c r="A73" s="57">
        <v>67</v>
      </c>
      <c r="B73" s="60" t="s">
        <v>539</v>
      </c>
      <c r="C73" s="63">
        <v>1750</v>
      </c>
      <c r="D73" s="8"/>
      <c r="E73" s="8"/>
      <c r="F73" s="64">
        <f t="shared" si="2"/>
        <v>1750</v>
      </c>
      <c r="G73" s="9">
        <f t="shared" si="3"/>
        <v>1750000</v>
      </c>
    </row>
    <row r="74" spans="1:7" ht="18.75" customHeight="1" x14ac:dyDescent="0.3">
      <c r="A74" s="57">
        <v>68</v>
      </c>
      <c r="B74" s="60" t="s">
        <v>540</v>
      </c>
      <c r="C74" s="63">
        <v>1166</v>
      </c>
      <c r="D74" s="8"/>
      <c r="E74" s="8"/>
      <c r="F74" s="64">
        <f t="shared" si="2"/>
        <v>1166</v>
      </c>
      <c r="G74" s="9">
        <f t="shared" si="3"/>
        <v>1166000</v>
      </c>
    </row>
    <row r="75" spans="1:7" ht="18.75" customHeight="1" x14ac:dyDescent="0.3">
      <c r="A75" s="57">
        <v>69</v>
      </c>
      <c r="B75" s="60" t="s">
        <v>417</v>
      </c>
      <c r="C75" s="63">
        <v>2982</v>
      </c>
      <c r="D75" s="8"/>
      <c r="E75" s="8"/>
      <c r="F75" s="64">
        <f t="shared" si="2"/>
        <v>2982</v>
      </c>
      <c r="G75" s="9">
        <f t="shared" si="3"/>
        <v>2982000</v>
      </c>
    </row>
    <row r="76" spans="1:7" ht="18.75" customHeight="1" x14ac:dyDescent="0.3">
      <c r="A76" s="57">
        <v>70</v>
      </c>
      <c r="B76" s="60" t="s">
        <v>418</v>
      </c>
      <c r="C76" s="63">
        <v>1599</v>
      </c>
      <c r="D76" s="8"/>
      <c r="E76" s="8"/>
      <c r="F76" s="64">
        <f t="shared" si="2"/>
        <v>1599</v>
      </c>
      <c r="G76" s="9">
        <f t="shared" si="3"/>
        <v>1599000</v>
      </c>
    </row>
    <row r="77" spans="1:7" ht="18.75" customHeight="1" x14ac:dyDescent="0.3">
      <c r="A77" s="57">
        <v>71</v>
      </c>
      <c r="B77" s="60" t="s">
        <v>541</v>
      </c>
      <c r="C77" s="63">
        <v>1066</v>
      </c>
      <c r="D77" s="8"/>
      <c r="E77" s="8"/>
      <c r="F77" s="64">
        <f t="shared" si="2"/>
        <v>1066</v>
      </c>
      <c r="G77" s="9">
        <f t="shared" si="3"/>
        <v>1066000</v>
      </c>
    </row>
    <row r="78" spans="1:7" ht="18.75" customHeight="1" x14ac:dyDescent="0.3">
      <c r="A78" s="57">
        <v>72</v>
      </c>
      <c r="B78" s="60" t="s">
        <v>419</v>
      </c>
      <c r="C78" s="63">
        <v>1833</v>
      </c>
      <c r="D78" s="8"/>
      <c r="E78" s="8"/>
      <c r="F78" s="64">
        <f t="shared" si="2"/>
        <v>1833</v>
      </c>
      <c r="G78" s="9">
        <f t="shared" si="3"/>
        <v>1833000</v>
      </c>
    </row>
    <row r="79" spans="1:7" ht="18.75" customHeight="1" x14ac:dyDescent="0.3">
      <c r="A79" s="57">
        <v>73</v>
      </c>
      <c r="B79" s="60" t="s">
        <v>420</v>
      </c>
      <c r="C79" s="63">
        <v>3130</v>
      </c>
      <c r="D79" s="8"/>
      <c r="E79" s="8"/>
      <c r="F79" s="64">
        <f t="shared" si="2"/>
        <v>3130</v>
      </c>
      <c r="G79" s="9">
        <f t="shared" si="3"/>
        <v>3130000</v>
      </c>
    </row>
    <row r="80" spans="1:7" ht="18.75" customHeight="1" x14ac:dyDescent="0.3">
      <c r="A80" s="57">
        <v>74</v>
      </c>
      <c r="B80" s="60" t="s">
        <v>542</v>
      </c>
      <c r="C80" s="63">
        <v>1500</v>
      </c>
      <c r="D80" s="8"/>
      <c r="E80" s="8"/>
      <c r="F80" s="64">
        <f t="shared" si="2"/>
        <v>1500</v>
      </c>
      <c r="G80" s="9">
        <f t="shared" si="3"/>
        <v>1500000</v>
      </c>
    </row>
    <row r="81" spans="1:7" ht="18.75" customHeight="1" x14ac:dyDescent="0.3">
      <c r="A81" s="57">
        <v>75</v>
      </c>
      <c r="B81" s="60" t="s">
        <v>421</v>
      </c>
      <c r="C81" s="63">
        <v>2500</v>
      </c>
      <c r="D81" s="8"/>
      <c r="E81" s="8"/>
      <c r="F81" s="64">
        <f t="shared" si="2"/>
        <v>2500</v>
      </c>
      <c r="G81" s="9">
        <f t="shared" si="3"/>
        <v>2500000</v>
      </c>
    </row>
    <row r="82" spans="1:7" ht="18.75" customHeight="1" x14ac:dyDescent="0.3">
      <c r="A82" s="57">
        <v>76</v>
      </c>
      <c r="B82" s="60" t="s">
        <v>422</v>
      </c>
      <c r="C82" s="63">
        <v>2526</v>
      </c>
      <c r="D82" s="8"/>
      <c r="E82" s="8"/>
      <c r="F82" s="64">
        <f t="shared" si="2"/>
        <v>2526</v>
      </c>
      <c r="G82" s="9">
        <f t="shared" si="3"/>
        <v>2526000</v>
      </c>
    </row>
    <row r="83" spans="1:7" ht="18.75" customHeight="1" x14ac:dyDescent="0.3">
      <c r="A83" s="57">
        <v>77</v>
      </c>
      <c r="B83" s="60" t="s">
        <v>423</v>
      </c>
      <c r="C83" s="63">
        <v>1260</v>
      </c>
      <c r="D83" s="8"/>
      <c r="E83" s="8"/>
      <c r="F83" s="64">
        <f t="shared" si="2"/>
        <v>1260</v>
      </c>
      <c r="G83" s="9">
        <f t="shared" si="3"/>
        <v>1260000</v>
      </c>
    </row>
    <row r="84" spans="1:7" ht="18.75" customHeight="1" x14ac:dyDescent="0.3">
      <c r="A84" s="57">
        <v>78</v>
      </c>
      <c r="B84" s="60" t="s">
        <v>543</v>
      </c>
      <c r="C84" s="63">
        <v>5316</v>
      </c>
      <c r="D84" s="8"/>
      <c r="E84" s="8"/>
      <c r="F84" s="64">
        <f t="shared" si="2"/>
        <v>5316</v>
      </c>
      <c r="G84" s="9">
        <f t="shared" si="3"/>
        <v>5316000</v>
      </c>
    </row>
    <row r="85" spans="1:7" ht="18.75" customHeight="1" x14ac:dyDescent="0.3">
      <c r="A85" s="57">
        <v>79</v>
      </c>
      <c r="B85" s="60" t="s">
        <v>544</v>
      </c>
      <c r="C85" s="63">
        <v>2179</v>
      </c>
      <c r="D85" s="8"/>
      <c r="E85" s="8"/>
      <c r="F85" s="64">
        <f t="shared" si="2"/>
        <v>2179</v>
      </c>
      <c r="G85" s="9">
        <f t="shared" si="3"/>
        <v>2179000</v>
      </c>
    </row>
    <row r="86" spans="1:7" ht="18.75" customHeight="1" x14ac:dyDescent="0.3">
      <c r="A86" s="57">
        <v>80</v>
      </c>
      <c r="B86" s="60" t="s">
        <v>545</v>
      </c>
      <c r="C86" s="63">
        <v>2783</v>
      </c>
      <c r="D86" s="8"/>
      <c r="E86" s="8"/>
      <c r="F86" s="64">
        <f t="shared" si="2"/>
        <v>2783</v>
      </c>
      <c r="G86" s="9">
        <f t="shared" si="3"/>
        <v>2783000</v>
      </c>
    </row>
    <row r="87" spans="1:7" ht="18.75" customHeight="1" x14ac:dyDescent="0.3">
      <c r="A87" s="57">
        <v>81</v>
      </c>
      <c r="B87" s="60" t="s">
        <v>516</v>
      </c>
      <c r="C87" s="63">
        <v>1883</v>
      </c>
      <c r="D87" s="8"/>
      <c r="E87" s="8"/>
      <c r="F87" s="64">
        <f t="shared" si="2"/>
        <v>1883</v>
      </c>
      <c r="G87" s="9">
        <f t="shared" si="3"/>
        <v>1883000</v>
      </c>
    </row>
    <row r="88" spans="1:7" ht="18.75" customHeight="1" x14ac:dyDescent="0.3">
      <c r="A88" s="57">
        <v>82</v>
      </c>
      <c r="B88" s="60" t="s">
        <v>546</v>
      </c>
      <c r="C88" s="63">
        <v>1133</v>
      </c>
      <c r="D88" s="8"/>
      <c r="E88" s="8"/>
      <c r="F88" s="64">
        <f t="shared" si="2"/>
        <v>1133</v>
      </c>
      <c r="G88" s="9">
        <f t="shared" si="3"/>
        <v>1133000</v>
      </c>
    </row>
    <row r="89" spans="1:7" ht="18.75" customHeight="1" x14ac:dyDescent="0.3">
      <c r="A89" s="57">
        <v>83</v>
      </c>
      <c r="B89" s="60" t="s">
        <v>547</v>
      </c>
      <c r="C89" s="63">
        <v>3680</v>
      </c>
      <c r="D89" s="8"/>
      <c r="E89" s="8"/>
      <c r="F89" s="64">
        <f t="shared" si="2"/>
        <v>3680</v>
      </c>
      <c r="G89" s="9">
        <f t="shared" si="3"/>
        <v>3680000</v>
      </c>
    </row>
    <row r="90" spans="1:7" ht="18.75" customHeight="1" x14ac:dyDescent="0.3">
      <c r="A90" s="57">
        <v>84</v>
      </c>
      <c r="B90" s="60" t="s">
        <v>548</v>
      </c>
      <c r="C90" s="63">
        <v>3009</v>
      </c>
      <c r="D90" s="8"/>
      <c r="E90" s="8"/>
      <c r="F90" s="64">
        <f t="shared" si="2"/>
        <v>3009</v>
      </c>
      <c r="G90" s="9">
        <f t="shared" si="3"/>
        <v>3009000</v>
      </c>
    </row>
    <row r="91" spans="1:7" ht="18.75" customHeight="1" x14ac:dyDescent="0.3">
      <c r="A91" s="57">
        <v>85</v>
      </c>
      <c r="B91" s="60" t="s">
        <v>275</v>
      </c>
      <c r="C91" s="63">
        <v>1546</v>
      </c>
      <c r="D91" s="8"/>
      <c r="E91" s="8"/>
      <c r="F91" s="64">
        <f t="shared" si="2"/>
        <v>1546</v>
      </c>
      <c r="G91" s="9">
        <f t="shared" si="3"/>
        <v>1546000</v>
      </c>
    </row>
    <row r="92" spans="1:7" ht="18.75" customHeight="1" x14ac:dyDescent="0.3">
      <c r="A92" s="57">
        <v>86</v>
      </c>
      <c r="B92" s="60" t="s">
        <v>549</v>
      </c>
      <c r="C92" s="63">
        <v>1100</v>
      </c>
      <c r="D92" s="8"/>
      <c r="E92" s="8"/>
      <c r="F92" s="64">
        <f t="shared" si="2"/>
        <v>1100</v>
      </c>
      <c r="G92" s="9">
        <f t="shared" si="3"/>
        <v>1100000</v>
      </c>
    </row>
    <row r="93" spans="1:7" ht="18.75" customHeight="1" x14ac:dyDescent="0.3">
      <c r="A93" s="57">
        <v>87</v>
      </c>
      <c r="B93" s="60" t="s">
        <v>550</v>
      </c>
      <c r="C93" s="63">
        <v>1900</v>
      </c>
      <c r="D93" s="8"/>
      <c r="E93" s="8"/>
      <c r="F93" s="64">
        <f t="shared" si="2"/>
        <v>1900</v>
      </c>
      <c r="G93" s="9">
        <f t="shared" si="3"/>
        <v>1900000</v>
      </c>
    </row>
    <row r="94" spans="1:7" ht="18.75" customHeight="1" x14ac:dyDescent="0.3">
      <c r="A94" s="57">
        <v>88</v>
      </c>
      <c r="B94" s="60" t="s">
        <v>424</v>
      </c>
      <c r="C94" s="65">
        <v>566</v>
      </c>
      <c r="D94" s="8"/>
      <c r="E94" s="8"/>
      <c r="F94" s="64">
        <f t="shared" si="2"/>
        <v>566</v>
      </c>
      <c r="G94" s="9">
        <f t="shared" si="3"/>
        <v>566000</v>
      </c>
    </row>
    <row r="95" spans="1:7" ht="18.75" customHeight="1" x14ac:dyDescent="0.3">
      <c r="A95" s="57">
        <v>89</v>
      </c>
      <c r="B95" s="60" t="s">
        <v>551</v>
      </c>
      <c r="C95" s="63">
        <v>1632</v>
      </c>
      <c r="D95" s="8"/>
      <c r="E95" s="8"/>
      <c r="F95" s="64">
        <f t="shared" si="2"/>
        <v>1632</v>
      </c>
      <c r="G95" s="9">
        <f t="shared" si="3"/>
        <v>1632000</v>
      </c>
    </row>
    <row r="96" spans="1:7" ht="18.75" customHeight="1" x14ac:dyDescent="0.3">
      <c r="A96" s="57">
        <v>90</v>
      </c>
      <c r="B96" s="60" t="s">
        <v>552</v>
      </c>
      <c r="C96" s="65">
        <v>680</v>
      </c>
      <c r="D96" s="8"/>
      <c r="E96" s="8"/>
      <c r="F96" s="64">
        <f t="shared" si="2"/>
        <v>680</v>
      </c>
      <c r="G96" s="9">
        <f t="shared" si="3"/>
        <v>680000</v>
      </c>
    </row>
    <row r="97" spans="1:7" ht="18.75" customHeight="1" x14ac:dyDescent="0.3">
      <c r="A97" s="57">
        <v>91</v>
      </c>
      <c r="B97" s="60" t="s">
        <v>425</v>
      </c>
      <c r="C97" s="63">
        <v>2799</v>
      </c>
      <c r="D97" s="8"/>
      <c r="E97" s="8"/>
      <c r="F97" s="64">
        <f t="shared" si="2"/>
        <v>2799</v>
      </c>
      <c r="G97" s="9">
        <f t="shared" si="3"/>
        <v>2799000</v>
      </c>
    </row>
    <row r="98" spans="1:7" ht="18.75" customHeight="1" x14ac:dyDescent="0.3">
      <c r="A98" s="57">
        <v>92</v>
      </c>
      <c r="B98" s="60" t="s">
        <v>553</v>
      </c>
      <c r="C98" s="63">
        <v>1600</v>
      </c>
      <c r="D98" s="8"/>
      <c r="E98" s="8"/>
      <c r="F98" s="64">
        <f t="shared" si="2"/>
        <v>1600</v>
      </c>
      <c r="G98" s="9">
        <f t="shared" si="3"/>
        <v>1600000</v>
      </c>
    </row>
    <row r="99" spans="1:7" ht="18.75" customHeight="1" x14ac:dyDescent="0.3">
      <c r="A99" s="57">
        <v>93</v>
      </c>
      <c r="B99" s="60" t="s">
        <v>554</v>
      </c>
      <c r="C99" s="63">
        <v>4180</v>
      </c>
      <c r="D99" s="8"/>
      <c r="E99" s="8"/>
      <c r="F99" s="64">
        <f t="shared" si="2"/>
        <v>4180</v>
      </c>
      <c r="G99" s="9">
        <f t="shared" si="3"/>
        <v>4180000</v>
      </c>
    </row>
    <row r="100" spans="1:7" ht="18.75" customHeight="1" x14ac:dyDescent="0.3">
      <c r="A100" s="57">
        <v>94</v>
      </c>
      <c r="B100" s="60" t="s">
        <v>555</v>
      </c>
      <c r="C100" s="63">
        <v>1833</v>
      </c>
      <c r="D100" s="8"/>
      <c r="E100" s="8"/>
      <c r="F100" s="64">
        <f t="shared" si="2"/>
        <v>1833</v>
      </c>
      <c r="G100" s="9">
        <f t="shared" si="3"/>
        <v>1833000</v>
      </c>
    </row>
    <row r="101" spans="1:7" ht="18.75" customHeight="1" x14ac:dyDescent="0.3">
      <c r="A101" s="57">
        <v>95</v>
      </c>
      <c r="B101" s="60" t="s">
        <v>426</v>
      </c>
      <c r="C101" s="63">
        <v>2540</v>
      </c>
      <c r="D101" s="8"/>
      <c r="E101" s="8"/>
      <c r="F101" s="64">
        <f t="shared" si="2"/>
        <v>2540</v>
      </c>
      <c r="G101" s="9">
        <f t="shared" si="3"/>
        <v>2540000</v>
      </c>
    </row>
    <row r="102" spans="1:7" ht="18.75" customHeight="1" x14ac:dyDescent="0.3">
      <c r="A102" s="57">
        <v>96</v>
      </c>
      <c r="B102" s="60" t="s">
        <v>556</v>
      </c>
      <c r="C102" s="63">
        <v>2150</v>
      </c>
      <c r="D102" s="8"/>
      <c r="E102" s="8"/>
      <c r="F102" s="64">
        <f t="shared" si="2"/>
        <v>2150</v>
      </c>
      <c r="G102" s="9">
        <f t="shared" si="3"/>
        <v>2150000</v>
      </c>
    </row>
    <row r="103" spans="1:7" ht="18.75" customHeight="1" x14ac:dyDescent="0.3">
      <c r="A103" s="57">
        <v>97</v>
      </c>
      <c r="B103" s="60" t="s">
        <v>427</v>
      </c>
      <c r="C103" s="63">
        <v>1513</v>
      </c>
      <c r="D103" s="8"/>
      <c r="E103" s="8"/>
      <c r="F103" s="64">
        <f t="shared" si="2"/>
        <v>1513</v>
      </c>
      <c r="G103" s="9">
        <f t="shared" si="3"/>
        <v>1513000</v>
      </c>
    </row>
    <row r="104" spans="1:7" ht="18.75" customHeight="1" x14ac:dyDescent="0.3">
      <c r="A104" s="57">
        <v>98</v>
      </c>
      <c r="B104" s="60" t="s">
        <v>557</v>
      </c>
      <c r="C104" s="63">
        <v>3416</v>
      </c>
      <c r="D104" s="8"/>
      <c r="E104" s="8"/>
      <c r="F104" s="64">
        <f t="shared" si="2"/>
        <v>3416</v>
      </c>
      <c r="G104" s="9">
        <f t="shared" si="3"/>
        <v>3416000</v>
      </c>
    </row>
    <row r="105" spans="1:7" ht="18.75" customHeight="1" x14ac:dyDescent="0.3">
      <c r="A105" s="57">
        <v>99</v>
      </c>
      <c r="B105" s="60" t="s">
        <v>428</v>
      </c>
      <c r="C105" s="63">
        <v>3833</v>
      </c>
      <c r="D105" s="8"/>
      <c r="E105" s="8"/>
      <c r="F105" s="64">
        <f t="shared" si="2"/>
        <v>3833</v>
      </c>
      <c r="G105" s="9">
        <f t="shared" si="3"/>
        <v>3833000</v>
      </c>
    </row>
    <row r="106" spans="1:7" ht="18.75" customHeight="1" x14ac:dyDescent="0.3">
      <c r="A106" s="57">
        <v>100</v>
      </c>
      <c r="B106" s="60" t="s">
        <v>429</v>
      </c>
      <c r="C106" s="63">
        <v>1616</v>
      </c>
      <c r="D106" s="8"/>
      <c r="E106" s="8"/>
      <c r="F106" s="64">
        <f t="shared" si="2"/>
        <v>1616</v>
      </c>
      <c r="G106" s="9">
        <f t="shared" si="3"/>
        <v>1616000</v>
      </c>
    </row>
    <row r="107" spans="1:7" ht="18.75" customHeight="1" x14ac:dyDescent="0.3">
      <c r="A107" s="57">
        <v>101</v>
      </c>
      <c r="B107" s="60" t="s">
        <v>558</v>
      </c>
      <c r="C107" s="65">
        <v>833</v>
      </c>
      <c r="D107" s="8"/>
      <c r="E107" s="8"/>
      <c r="F107" s="64">
        <f t="shared" si="2"/>
        <v>833</v>
      </c>
      <c r="G107" s="9">
        <f t="shared" si="3"/>
        <v>833000</v>
      </c>
    </row>
    <row r="108" spans="1:7" ht="18.75" customHeight="1" x14ac:dyDescent="0.3">
      <c r="A108" s="57">
        <v>102</v>
      </c>
      <c r="B108" s="60" t="s">
        <v>559</v>
      </c>
      <c r="C108" s="63">
        <v>2099</v>
      </c>
      <c r="D108" s="8"/>
      <c r="E108" s="8"/>
      <c r="F108" s="64">
        <f t="shared" si="2"/>
        <v>2099</v>
      </c>
      <c r="G108" s="9">
        <f t="shared" si="3"/>
        <v>2099000</v>
      </c>
    </row>
    <row r="109" spans="1:7" ht="18.75" customHeight="1" x14ac:dyDescent="0.3">
      <c r="A109" s="57">
        <v>103</v>
      </c>
      <c r="B109" s="60" t="s">
        <v>560</v>
      </c>
      <c r="C109" s="63">
        <v>1166</v>
      </c>
      <c r="D109" s="8"/>
      <c r="E109" s="8"/>
      <c r="F109" s="64">
        <f t="shared" si="2"/>
        <v>1166</v>
      </c>
      <c r="G109" s="9">
        <f t="shared" si="3"/>
        <v>1166000</v>
      </c>
    </row>
    <row r="110" spans="1:7" ht="18.75" customHeight="1" x14ac:dyDescent="0.3">
      <c r="A110" s="57">
        <v>104</v>
      </c>
      <c r="B110" s="60" t="s">
        <v>561</v>
      </c>
      <c r="C110" s="63">
        <v>1463</v>
      </c>
      <c r="D110" s="8"/>
      <c r="E110" s="8"/>
      <c r="F110" s="64">
        <f t="shared" si="2"/>
        <v>1463</v>
      </c>
      <c r="G110" s="9">
        <f t="shared" si="3"/>
        <v>1463000</v>
      </c>
    </row>
    <row r="111" spans="1:7" ht="18.75" customHeight="1" x14ac:dyDescent="0.3">
      <c r="A111" s="57">
        <v>105</v>
      </c>
      <c r="B111" s="60" t="s">
        <v>430</v>
      </c>
      <c r="C111" s="65">
        <v>600</v>
      </c>
      <c r="D111" s="8"/>
      <c r="E111" s="8"/>
      <c r="F111" s="64">
        <f t="shared" si="2"/>
        <v>600</v>
      </c>
      <c r="G111" s="9">
        <f t="shared" si="3"/>
        <v>600000</v>
      </c>
    </row>
    <row r="112" spans="1:7" ht="18.75" customHeight="1" x14ac:dyDescent="0.3">
      <c r="A112" s="57">
        <v>106</v>
      </c>
      <c r="B112" s="60" t="s">
        <v>95</v>
      </c>
      <c r="C112" s="63">
        <v>1000</v>
      </c>
      <c r="D112" s="8"/>
      <c r="E112" s="8"/>
      <c r="F112" s="64">
        <f t="shared" si="2"/>
        <v>1000</v>
      </c>
      <c r="G112" s="9">
        <f t="shared" si="3"/>
        <v>1000000</v>
      </c>
    </row>
    <row r="113" spans="1:7" ht="18.75" customHeight="1" x14ac:dyDescent="0.3">
      <c r="A113" s="57">
        <v>107</v>
      </c>
      <c r="B113" s="60" t="s">
        <v>562</v>
      </c>
      <c r="C113" s="63">
        <v>1000</v>
      </c>
      <c r="D113" s="8"/>
      <c r="E113" s="8"/>
      <c r="F113" s="64">
        <f t="shared" si="2"/>
        <v>1000</v>
      </c>
      <c r="G113" s="9">
        <f t="shared" si="3"/>
        <v>1000000</v>
      </c>
    </row>
    <row r="114" spans="1:7" ht="18.75" customHeight="1" x14ac:dyDescent="0.3">
      <c r="A114" s="57">
        <v>108</v>
      </c>
      <c r="B114" s="60" t="s">
        <v>431</v>
      </c>
      <c r="C114" s="63">
        <v>1066</v>
      </c>
      <c r="D114" s="8"/>
      <c r="E114" s="8"/>
      <c r="F114" s="64">
        <f t="shared" si="2"/>
        <v>1066</v>
      </c>
      <c r="G114" s="9">
        <f t="shared" si="3"/>
        <v>1066000</v>
      </c>
    </row>
    <row r="115" spans="1:7" ht="18.75" customHeight="1" x14ac:dyDescent="0.3">
      <c r="A115" s="57">
        <v>109</v>
      </c>
      <c r="B115" s="60" t="s">
        <v>432</v>
      </c>
      <c r="C115" s="63">
        <v>5209</v>
      </c>
      <c r="D115" s="8"/>
      <c r="E115" s="8"/>
      <c r="F115" s="64">
        <f t="shared" si="2"/>
        <v>5209</v>
      </c>
      <c r="G115" s="9">
        <f t="shared" si="3"/>
        <v>5209000</v>
      </c>
    </row>
    <row r="116" spans="1:7" ht="18.75" customHeight="1" x14ac:dyDescent="0.3">
      <c r="A116" s="57">
        <v>110</v>
      </c>
      <c r="B116" s="60" t="s">
        <v>433</v>
      </c>
      <c r="C116" s="63">
        <v>3665</v>
      </c>
      <c r="D116" s="8"/>
      <c r="E116" s="8"/>
      <c r="F116" s="64">
        <f t="shared" si="2"/>
        <v>3665</v>
      </c>
      <c r="G116" s="9">
        <f t="shared" si="3"/>
        <v>3665000</v>
      </c>
    </row>
    <row r="117" spans="1:7" ht="18.75" customHeight="1" x14ac:dyDescent="0.3">
      <c r="A117" s="57">
        <v>111</v>
      </c>
      <c r="B117" s="60" t="s">
        <v>517</v>
      </c>
      <c r="C117" s="65">
        <v>933</v>
      </c>
      <c r="D117" s="8"/>
      <c r="E117" s="8"/>
      <c r="F117" s="64">
        <f t="shared" si="2"/>
        <v>933</v>
      </c>
      <c r="G117" s="9">
        <f t="shared" si="3"/>
        <v>933000</v>
      </c>
    </row>
    <row r="118" spans="1:7" ht="18.75" customHeight="1" x14ac:dyDescent="0.3">
      <c r="A118" s="57">
        <v>112</v>
      </c>
      <c r="B118" s="60" t="s">
        <v>563</v>
      </c>
      <c r="C118" s="63">
        <v>2646</v>
      </c>
      <c r="D118" s="8"/>
      <c r="E118" s="8"/>
      <c r="F118" s="64">
        <f t="shared" si="2"/>
        <v>2646</v>
      </c>
      <c r="G118" s="9">
        <f t="shared" si="3"/>
        <v>2646000</v>
      </c>
    </row>
    <row r="119" spans="1:7" ht="18.75" customHeight="1" x14ac:dyDescent="0.3">
      <c r="A119" s="57">
        <v>113</v>
      </c>
      <c r="B119" s="60" t="s">
        <v>434</v>
      </c>
      <c r="C119" s="63">
        <v>4193</v>
      </c>
      <c r="D119" s="8"/>
      <c r="E119" s="8"/>
      <c r="F119" s="64">
        <f t="shared" si="2"/>
        <v>4193</v>
      </c>
      <c r="G119" s="9">
        <f t="shared" si="3"/>
        <v>4193000</v>
      </c>
    </row>
    <row r="120" spans="1:7" ht="18.75" customHeight="1" x14ac:dyDescent="0.3">
      <c r="A120" s="57">
        <v>114</v>
      </c>
      <c r="B120" s="60" t="s">
        <v>564</v>
      </c>
      <c r="C120" s="63">
        <v>2182</v>
      </c>
      <c r="D120" s="8"/>
      <c r="E120" s="8"/>
      <c r="F120" s="64">
        <f t="shared" si="2"/>
        <v>2182</v>
      </c>
      <c r="G120" s="9">
        <f t="shared" si="3"/>
        <v>2182000</v>
      </c>
    </row>
    <row r="121" spans="1:7" ht="18.75" customHeight="1" x14ac:dyDescent="0.3">
      <c r="A121" s="57">
        <v>115</v>
      </c>
      <c r="B121" s="60" t="s">
        <v>565</v>
      </c>
      <c r="C121" s="63">
        <v>3486</v>
      </c>
      <c r="D121" s="8"/>
      <c r="E121" s="8"/>
      <c r="F121" s="64">
        <f t="shared" si="2"/>
        <v>3486</v>
      </c>
      <c r="G121" s="9">
        <f t="shared" si="3"/>
        <v>3486000</v>
      </c>
    </row>
    <row r="122" spans="1:7" ht="18.75" customHeight="1" x14ac:dyDescent="0.3">
      <c r="A122" s="57">
        <v>116</v>
      </c>
      <c r="B122" s="60" t="s">
        <v>417</v>
      </c>
      <c r="C122" s="63">
        <v>3646</v>
      </c>
      <c r="D122" s="8"/>
      <c r="E122" s="8"/>
      <c r="F122" s="64">
        <f t="shared" si="2"/>
        <v>3646</v>
      </c>
      <c r="G122" s="9">
        <f t="shared" si="3"/>
        <v>3646000</v>
      </c>
    </row>
    <row r="123" spans="1:7" ht="18.75" customHeight="1" x14ac:dyDescent="0.3">
      <c r="A123" s="57">
        <v>117</v>
      </c>
      <c r="B123" s="60" t="s">
        <v>566</v>
      </c>
      <c r="C123" s="65">
        <v>566</v>
      </c>
      <c r="D123" s="8"/>
      <c r="E123" s="8"/>
      <c r="F123" s="64">
        <f t="shared" si="2"/>
        <v>566</v>
      </c>
      <c r="G123" s="9">
        <f t="shared" si="3"/>
        <v>566000</v>
      </c>
    </row>
    <row r="124" spans="1:7" ht="18.75" customHeight="1" x14ac:dyDescent="0.3">
      <c r="A124" s="57">
        <v>118</v>
      </c>
      <c r="B124" s="60" t="s">
        <v>567</v>
      </c>
      <c r="C124" s="65">
        <v>165</v>
      </c>
      <c r="D124" s="8"/>
      <c r="E124" s="8"/>
      <c r="F124" s="64">
        <f t="shared" si="2"/>
        <v>165</v>
      </c>
      <c r="G124" s="9">
        <f t="shared" si="3"/>
        <v>165000</v>
      </c>
    </row>
    <row r="125" spans="1:7" ht="18.75" customHeight="1" x14ac:dyDescent="0.3">
      <c r="A125" s="57">
        <v>119</v>
      </c>
      <c r="B125" s="60" t="s">
        <v>169</v>
      </c>
      <c r="C125" s="63">
        <v>1465</v>
      </c>
      <c r="D125" s="8"/>
      <c r="E125" s="8"/>
      <c r="F125" s="64">
        <f t="shared" si="2"/>
        <v>1465</v>
      </c>
      <c r="G125" s="9">
        <f t="shared" si="3"/>
        <v>1465000</v>
      </c>
    </row>
    <row r="126" spans="1:7" ht="18.75" customHeight="1" x14ac:dyDescent="0.3">
      <c r="A126" s="57">
        <v>120</v>
      </c>
      <c r="B126" s="60" t="s">
        <v>436</v>
      </c>
      <c r="C126" s="65">
        <v>533</v>
      </c>
      <c r="D126" s="8"/>
      <c r="E126" s="8"/>
      <c r="F126" s="64">
        <f t="shared" si="2"/>
        <v>533</v>
      </c>
      <c r="G126" s="9">
        <f t="shared" si="3"/>
        <v>533000</v>
      </c>
    </row>
    <row r="127" spans="1:7" ht="18.75" customHeight="1" x14ac:dyDescent="0.3">
      <c r="A127" s="57">
        <v>121</v>
      </c>
      <c r="B127" s="60" t="s">
        <v>437</v>
      </c>
      <c r="C127" s="63">
        <v>2330</v>
      </c>
      <c r="D127" s="8"/>
      <c r="E127" s="8"/>
      <c r="F127" s="64">
        <f t="shared" si="2"/>
        <v>2330</v>
      </c>
      <c r="G127" s="9">
        <f t="shared" si="3"/>
        <v>2330000</v>
      </c>
    </row>
    <row r="128" spans="1:7" ht="18.75" customHeight="1" x14ac:dyDescent="0.3">
      <c r="A128" s="57">
        <v>122</v>
      </c>
      <c r="B128" s="60" t="s">
        <v>438</v>
      </c>
      <c r="C128" s="63">
        <v>3050</v>
      </c>
      <c r="D128" s="8"/>
      <c r="E128" s="8"/>
      <c r="F128" s="64">
        <f t="shared" si="2"/>
        <v>3050</v>
      </c>
      <c r="G128" s="9">
        <f t="shared" si="3"/>
        <v>3050000</v>
      </c>
    </row>
    <row r="129" spans="1:7" ht="18.75" customHeight="1" x14ac:dyDescent="0.3">
      <c r="A129" s="57">
        <v>123</v>
      </c>
      <c r="B129" s="60" t="s">
        <v>568</v>
      </c>
      <c r="C129" s="63">
        <v>3200</v>
      </c>
      <c r="D129" s="8"/>
      <c r="E129" s="8"/>
      <c r="F129" s="64">
        <f t="shared" si="2"/>
        <v>3200</v>
      </c>
      <c r="G129" s="9">
        <f t="shared" si="3"/>
        <v>3200000</v>
      </c>
    </row>
    <row r="130" spans="1:7" ht="18.75" customHeight="1" x14ac:dyDescent="0.3">
      <c r="A130" s="57">
        <v>124</v>
      </c>
      <c r="B130" s="60" t="s">
        <v>439</v>
      </c>
      <c r="C130" s="63">
        <v>1633</v>
      </c>
      <c r="D130" s="8"/>
      <c r="E130" s="8"/>
      <c r="F130" s="64">
        <f t="shared" si="2"/>
        <v>1633</v>
      </c>
      <c r="G130" s="9">
        <f t="shared" si="3"/>
        <v>1633000</v>
      </c>
    </row>
    <row r="131" spans="1:7" ht="18.75" customHeight="1" x14ac:dyDescent="0.3">
      <c r="A131" s="57">
        <v>125</v>
      </c>
      <c r="B131" s="60" t="s">
        <v>440</v>
      </c>
      <c r="C131" s="63">
        <v>3100</v>
      </c>
      <c r="D131" s="8"/>
      <c r="E131" s="8"/>
      <c r="F131" s="64">
        <f t="shared" si="2"/>
        <v>3100</v>
      </c>
      <c r="G131" s="9">
        <f t="shared" si="3"/>
        <v>3100000</v>
      </c>
    </row>
    <row r="132" spans="1:7" ht="18.75" customHeight="1" x14ac:dyDescent="0.3">
      <c r="A132" s="57">
        <v>126</v>
      </c>
      <c r="B132" s="60" t="s">
        <v>441</v>
      </c>
      <c r="C132" s="63">
        <v>1180</v>
      </c>
      <c r="D132" s="8"/>
      <c r="E132" s="8"/>
      <c r="F132" s="64">
        <f t="shared" si="2"/>
        <v>1180</v>
      </c>
      <c r="G132" s="9">
        <f t="shared" si="3"/>
        <v>1180000</v>
      </c>
    </row>
    <row r="133" spans="1:7" ht="18.75" customHeight="1" x14ac:dyDescent="0.3">
      <c r="A133" s="57">
        <v>127</v>
      </c>
      <c r="B133" s="60" t="s">
        <v>442</v>
      </c>
      <c r="C133" s="63">
        <v>3098</v>
      </c>
      <c r="D133" s="8"/>
      <c r="E133" s="8"/>
      <c r="F133" s="64">
        <f t="shared" si="2"/>
        <v>3098</v>
      </c>
      <c r="G133" s="9">
        <f t="shared" si="3"/>
        <v>3098000</v>
      </c>
    </row>
    <row r="134" spans="1:7" ht="18.75" customHeight="1" x14ac:dyDescent="0.3">
      <c r="A134" s="57">
        <v>128</v>
      </c>
      <c r="B134" s="60" t="s">
        <v>443</v>
      </c>
      <c r="C134" s="63">
        <v>2700</v>
      </c>
      <c r="D134" s="8"/>
      <c r="E134" s="8"/>
      <c r="F134" s="64">
        <f t="shared" si="2"/>
        <v>2700</v>
      </c>
      <c r="G134" s="9">
        <f t="shared" si="3"/>
        <v>2700000</v>
      </c>
    </row>
    <row r="135" spans="1:7" ht="18.75" customHeight="1" x14ac:dyDescent="0.3">
      <c r="A135" s="57">
        <v>129</v>
      </c>
      <c r="B135" s="60" t="s">
        <v>569</v>
      </c>
      <c r="C135" s="63">
        <v>2333</v>
      </c>
      <c r="D135" s="8"/>
      <c r="E135" s="8"/>
      <c r="F135" s="64">
        <f t="shared" si="2"/>
        <v>2333</v>
      </c>
      <c r="G135" s="9">
        <f t="shared" si="3"/>
        <v>2333000</v>
      </c>
    </row>
    <row r="136" spans="1:7" ht="18.75" customHeight="1" x14ac:dyDescent="0.3">
      <c r="A136" s="57">
        <v>130</v>
      </c>
      <c r="B136" s="60" t="s">
        <v>570</v>
      </c>
      <c r="C136" s="63">
        <v>1066</v>
      </c>
      <c r="D136" s="8"/>
      <c r="E136" s="8"/>
      <c r="F136" s="64">
        <f t="shared" ref="F136:F199" si="4">C136</f>
        <v>1066</v>
      </c>
      <c r="G136" s="9">
        <f t="shared" ref="G136:G199" si="5">F136*1000</f>
        <v>1066000</v>
      </c>
    </row>
    <row r="137" spans="1:7" ht="18.75" customHeight="1" x14ac:dyDescent="0.3">
      <c r="A137" s="57">
        <v>131</v>
      </c>
      <c r="B137" s="60" t="s">
        <v>571</v>
      </c>
      <c r="C137" s="63">
        <v>1000</v>
      </c>
      <c r="D137" s="8"/>
      <c r="E137" s="8"/>
      <c r="F137" s="64">
        <f t="shared" si="4"/>
        <v>1000</v>
      </c>
      <c r="G137" s="9">
        <f t="shared" si="5"/>
        <v>1000000</v>
      </c>
    </row>
    <row r="138" spans="1:7" ht="18.75" customHeight="1" x14ac:dyDescent="0.3">
      <c r="A138" s="57">
        <v>132</v>
      </c>
      <c r="B138" s="60" t="s">
        <v>444</v>
      </c>
      <c r="C138" s="63">
        <v>3525</v>
      </c>
      <c r="D138" s="8"/>
      <c r="E138" s="8"/>
      <c r="F138" s="64">
        <f t="shared" si="4"/>
        <v>3525</v>
      </c>
      <c r="G138" s="9">
        <f t="shared" si="5"/>
        <v>3525000</v>
      </c>
    </row>
    <row r="139" spans="1:7" ht="18.75" customHeight="1" x14ac:dyDescent="0.3">
      <c r="A139" s="57">
        <v>133</v>
      </c>
      <c r="B139" s="60" t="s">
        <v>445</v>
      </c>
      <c r="C139" s="63">
        <v>1633</v>
      </c>
      <c r="D139" s="8"/>
      <c r="E139" s="8"/>
      <c r="F139" s="64">
        <f t="shared" si="4"/>
        <v>1633</v>
      </c>
      <c r="G139" s="9">
        <f t="shared" si="5"/>
        <v>1633000</v>
      </c>
    </row>
    <row r="140" spans="1:7" ht="18.75" customHeight="1" x14ac:dyDescent="0.3">
      <c r="A140" s="57">
        <v>134</v>
      </c>
      <c r="B140" s="60" t="s">
        <v>446</v>
      </c>
      <c r="C140" s="65">
        <v>566</v>
      </c>
      <c r="D140" s="8"/>
      <c r="E140" s="8"/>
      <c r="F140" s="64">
        <f t="shared" si="4"/>
        <v>566</v>
      </c>
      <c r="G140" s="9">
        <f t="shared" si="5"/>
        <v>566000</v>
      </c>
    </row>
    <row r="141" spans="1:7" ht="18.75" customHeight="1" x14ac:dyDescent="0.3">
      <c r="A141" s="57">
        <v>135</v>
      </c>
      <c r="B141" s="60" t="s">
        <v>572</v>
      </c>
      <c r="C141" s="63">
        <v>2466</v>
      </c>
      <c r="D141" s="8"/>
      <c r="E141" s="8"/>
      <c r="F141" s="64">
        <f t="shared" si="4"/>
        <v>2466</v>
      </c>
      <c r="G141" s="9">
        <f t="shared" si="5"/>
        <v>2466000</v>
      </c>
    </row>
    <row r="142" spans="1:7" ht="18.75" customHeight="1" x14ac:dyDescent="0.3">
      <c r="A142" s="57">
        <v>136</v>
      </c>
      <c r="B142" s="60" t="s">
        <v>573</v>
      </c>
      <c r="C142" s="63">
        <v>1333</v>
      </c>
      <c r="D142" s="8"/>
      <c r="E142" s="8"/>
      <c r="F142" s="64">
        <f t="shared" si="4"/>
        <v>1333</v>
      </c>
      <c r="G142" s="9">
        <f t="shared" si="5"/>
        <v>1333000</v>
      </c>
    </row>
    <row r="143" spans="1:7" ht="18.75" customHeight="1" x14ac:dyDescent="0.3">
      <c r="A143" s="57">
        <v>137</v>
      </c>
      <c r="B143" s="60" t="s">
        <v>447</v>
      </c>
      <c r="C143" s="63">
        <v>4250</v>
      </c>
      <c r="D143" s="8"/>
      <c r="E143" s="8"/>
      <c r="F143" s="64">
        <f t="shared" si="4"/>
        <v>4250</v>
      </c>
      <c r="G143" s="9">
        <f t="shared" si="5"/>
        <v>4250000</v>
      </c>
    </row>
    <row r="144" spans="1:7" ht="18.75" customHeight="1" x14ac:dyDescent="0.3">
      <c r="A144" s="57">
        <v>138</v>
      </c>
      <c r="B144" s="60" t="s">
        <v>448</v>
      </c>
      <c r="C144" s="63">
        <v>2703</v>
      </c>
      <c r="D144" s="8"/>
      <c r="E144" s="8"/>
      <c r="F144" s="64">
        <f t="shared" si="4"/>
        <v>2703</v>
      </c>
      <c r="G144" s="9">
        <f t="shared" si="5"/>
        <v>2703000</v>
      </c>
    </row>
    <row r="145" spans="1:7" ht="18.75" customHeight="1" x14ac:dyDescent="0.3">
      <c r="A145" s="57">
        <v>139</v>
      </c>
      <c r="B145" s="60" t="s">
        <v>449</v>
      </c>
      <c r="C145" s="65">
        <v>833</v>
      </c>
      <c r="D145" s="8"/>
      <c r="E145" s="8"/>
      <c r="F145" s="64">
        <f t="shared" si="4"/>
        <v>833</v>
      </c>
      <c r="G145" s="9">
        <f t="shared" si="5"/>
        <v>833000</v>
      </c>
    </row>
    <row r="146" spans="1:7" ht="18.75" customHeight="1" x14ac:dyDescent="0.3">
      <c r="A146" s="57">
        <v>140</v>
      </c>
      <c r="B146" s="60" t="s">
        <v>18</v>
      </c>
      <c r="C146" s="63">
        <v>1396</v>
      </c>
      <c r="D146" s="8"/>
      <c r="E146" s="8"/>
      <c r="F146" s="64">
        <f t="shared" si="4"/>
        <v>1396</v>
      </c>
      <c r="G146" s="9">
        <f t="shared" si="5"/>
        <v>1396000</v>
      </c>
    </row>
    <row r="147" spans="1:7" ht="18.75" customHeight="1" x14ac:dyDescent="0.3">
      <c r="A147" s="57">
        <v>141</v>
      </c>
      <c r="B147" s="60" t="s">
        <v>450</v>
      </c>
      <c r="C147" s="65">
        <v>500</v>
      </c>
      <c r="D147" s="8"/>
      <c r="E147" s="8"/>
      <c r="F147" s="64">
        <f t="shared" si="4"/>
        <v>500</v>
      </c>
      <c r="G147" s="9">
        <f t="shared" si="5"/>
        <v>500000</v>
      </c>
    </row>
    <row r="148" spans="1:7" ht="18.75" customHeight="1" x14ac:dyDescent="0.3">
      <c r="A148" s="57">
        <v>142</v>
      </c>
      <c r="B148" s="60" t="s">
        <v>574</v>
      </c>
      <c r="C148" s="63">
        <v>1699</v>
      </c>
      <c r="D148" s="8"/>
      <c r="E148" s="8"/>
      <c r="F148" s="64">
        <f t="shared" si="4"/>
        <v>1699</v>
      </c>
      <c r="G148" s="9">
        <f t="shared" si="5"/>
        <v>1699000</v>
      </c>
    </row>
    <row r="149" spans="1:7" ht="18.75" customHeight="1" x14ac:dyDescent="0.3">
      <c r="A149" s="57">
        <v>143</v>
      </c>
      <c r="B149" s="60" t="s">
        <v>451</v>
      </c>
      <c r="C149" s="63">
        <v>7000</v>
      </c>
      <c r="D149" s="8"/>
      <c r="E149" s="8"/>
      <c r="F149" s="64">
        <f t="shared" si="4"/>
        <v>7000</v>
      </c>
      <c r="G149" s="9">
        <f t="shared" si="5"/>
        <v>7000000</v>
      </c>
    </row>
    <row r="150" spans="1:7" ht="18.75" customHeight="1" x14ac:dyDescent="0.3">
      <c r="A150" s="57">
        <v>144</v>
      </c>
      <c r="B150" s="60" t="s">
        <v>452</v>
      </c>
      <c r="C150" s="63">
        <v>1370</v>
      </c>
      <c r="D150" s="8"/>
      <c r="E150" s="8"/>
      <c r="F150" s="64">
        <f t="shared" si="4"/>
        <v>1370</v>
      </c>
      <c r="G150" s="9">
        <f t="shared" si="5"/>
        <v>1370000</v>
      </c>
    </row>
    <row r="151" spans="1:7" ht="18.75" customHeight="1" x14ac:dyDescent="0.3">
      <c r="A151" s="57">
        <v>145</v>
      </c>
      <c r="B151" s="60" t="s">
        <v>575</v>
      </c>
      <c r="C151" s="63">
        <v>3499</v>
      </c>
      <c r="D151" s="8"/>
      <c r="E151" s="8"/>
      <c r="F151" s="64">
        <f t="shared" si="4"/>
        <v>3499</v>
      </c>
      <c r="G151" s="9">
        <f t="shared" si="5"/>
        <v>3499000</v>
      </c>
    </row>
    <row r="152" spans="1:7" ht="18.75" customHeight="1" x14ac:dyDescent="0.3">
      <c r="A152" s="57">
        <v>146</v>
      </c>
      <c r="B152" s="60" t="s">
        <v>576</v>
      </c>
      <c r="C152" s="63">
        <v>2979</v>
      </c>
      <c r="D152" s="8"/>
      <c r="E152" s="8"/>
      <c r="F152" s="64">
        <f t="shared" si="4"/>
        <v>2979</v>
      </c>
      <c r="G152" s="9">
        <f t="shared" si="5"/>
        <v>2979000</v>
      </c>
    </row>
    <row r="153" spans="1:7" ht="18.75" customHeight="1" x14ac:dyDescent="0.3">
      <c r="A153" s="57">
        <v>147</v>
      </c>
      <c r="B153" s="60" t="s">
        <v>159</v>
      </c>
      <c r="C153" s="63">
        <v>1100</v>
      </c>
      <c r="D153" s="8"/>
      <c r="E153" s="8"/>
      <c r="F153" s="64">
        <f t="shared" si="4"/>
        <v>1100</v>
      </c>
      <c r="G153" s="9">
        <f t="shared" si="5"/>
        <v>1100000</v>
      </c>
    </row>
    <row r="154" spans="1:7" ht="18.75" customHeight="1" x14ac:dyDescent="0.3">
      <c r="A154" s="57">
        <v>148</v>
      </c>
      <c r="B154" s="60" t="s">
        <v>453</v>
      </c>
      <c r="C154" s="63">
        <v>2000</v>
      </c>
      <c r="D154" s="8"/>
      <c r="E154" s="8"/>
      <c r="F154" s="64">
        <f t="shared" si="4"/>
        <v>2000</v>
      </c>
      <c r="G154" s="9">
        <f t="shared" si="5"/>
        <v>2000000</v>
      </c>
    </row>
    <row r="155" spans="1:7" ht="18.75" customHeight="1" x14ac:dyDescent="0.3">
      <c r="A155" s="57">
        <v>149</v>
      </c>
      <c r="B155" s="60" t="s">
        <v>454</v>
      </c>
      <c r="C155" s="63">
        <v>2050</v>
      </c>
      <c r="D155" s="8"/>
      <c r="E155" s="8"/>
      <c r="F155" s="64">
        <f t="shared" si="4"/>
        <v>2050</v>
      </c>
      <c r="G155" s="9">
        <f t="shared" si="5"/>
        <v>2050000</v>
      </c>
    </row>
    <row r="156" spans="1:7" ht="18.75" customHeight="1" x14ac:dyDescent="0.3">
      <c r="A156" s="57">
        <v>150</v>
      </c>
      <c r="B156" s="60" t="s">
        <v>455</v>
      </c>
      <c r="C156" s="63">
        <v>1100</v>
      </c>
      <c r="D156" s="8"/>
      <c r="E156" s="8"/>
      <c r="F156" s="64">
        <f t="shared" si="4"/>
        <v>1100</v>
      </c>
      <c r="G156" s="9">
        <f t="shared" si="5"/>
        <v>1100000</v>
      </c>
    </row>
    <row r="157" spans="1:7" ht="18.75" customHeight="1" x14ac:dyDescent="0.3">
      <c r="A157" s="57">
        <v>151</v>
      </c>
      <c r="B157" s="60" t="s">
        <v>577</v>
      </c>
      <c r="C157" s="63">
        <v>3280</v>
      </c>
      <c r="D157" s="8"/>
      <c r="E157" s="8"/>
      <c r="F157" s="64">
        <f t="shared" si="4"/>
        <v>3280</v>
      </c>
      <c r="G157" s="9">
        <f t="shared" si="5"/>
        <v>3280000</v>
      </c>
    </row>
    <row r="158" spans="1:7" ht="18.75" customHeight="1" x14ac:dyDescent="0.3">
      <c r="A158" s="57">
        <v>152</v>
      </c>
      <c r="B158" s="60" t="s">
        <v>578</v>
      </c>
      <c r="C158" s="65">
        <v>330</v>
      </c>
      <c r="D158" s="8"/>
      <c r="E158" s="8"/>
      <c r="F158" s="64">
        <f t="shared" si="4"/>
        <v>330</v>
      </c>
      <c r="G158" s="9">
        <f t="shared" si="5"/>
        <v>330000</v>
      </c>
    </row>
    <row r="159" spans="1:7" ht="18.75" customHeight="1" x14ac:dyDescent="0.3">
      <c r="A159" s="57">
        <v>153</v>
      </c>
      <c r="B159" s="60" t="s">
        <v>456</v>
      </c>
      <c r="C159" s="63">
        <v>1732</v>
      </c>
      <c r="D159" s="8"/>
      <c r="E159" s="8"/>
      <c r="F159" s="64">
        <f t="shared" si="4"/>
        <v>1732</v>
      </c>
      <c r="G159" s="9">
        <f t="shared" si="5"/>
        <v>1732000</v>
      </c>
    </row>
    <row r="160" spans="1:7" ht="18.75" customHeight="1" x14ac:dyDescent="0.3">
      <c r="A160" s="57">
        <v>154</v>
      </c>
      <c r="B160" s="60" t="s">
        <v>457</v>
      </c>
      <c r="C160" s="63">
        <v>3733</v>
      </c>
      <c r="D160" s="8"/>
      <c r="E160" s="8"/>
      <c r="F160" s="64">
        <f t="shared" si="4"/>
        <v>3733</v>
      </c>
      <c r="G160" s="9">
        <f t="shared" si="5"/>
        <v>3733000</v>
      </c>
    </row>
    <row r="161" spans="1:7" ht="18.75" customHeight="1" x14ac:dyDescent="0.3">
      <c r="A161" s="57">
        <v>155</v>
      </c>
      <c r="B161" s="60" t="s">
        <v>579</v>
      </c>
      <c r="C161" s="63">
        <v>3566</v>
      </c>
      <c r="D161" s="8"/>
      <c r="E161" s="8"/>
      <c r="F161" s="64">
        <f t="shared" si="4"/>
        <v>3566</v>
      </c>
      <c r="G161" s="9">
        <f t="shared" si="5"/>
        <v>3566000</v>
      </c>
    </row>
    <row r="162" spans="1:7" ht="18.75" customHeight="1" x14ac:dyDescent="0.3">
      <c r="A162" s="57">
        <v>156</v>
      </c>
      <c r="B162" s="60" t="s">
        <v>458</v>
      </c>
      <c r="C162" s="63">
        <v>4000</v>
      </c>
      <c r="D162" s="8"/>
      <c r="E162" s="8"/>
      <c r="F162" s="64">
        <f t="shared" si="4"/>
        <v>4000</v>
      </c>
      <c r="G162" s="9">
        <f t="shared" si="5"/>
        <v>4000000</v>
      </c>
    </row>
    <row r="163" spans="1:7" ht="18.75" customHeight="1" x14ac:dyDescent="0.3">
      <c r="A163" s="57">
        <v>157</v>
      </c>
      <c r="B163" s="60" t="s">
        <v>580</v>
      </c>
      <c r="C163" s="63">
        <v>3030</v>
      </c>
      <c r="D163" s="8"/>
      <c r="E163" s="8"/>
      <c r="F163" s="64">
        <f t="shared" si="4"/>
        <v>3030</v>
      </c>
      <c r="G163" s="9">
        <f t="shared" si="5"/>
        <v>3030000</v>
      </c>
    </row>
    <row r="164" spans="1:7" ht="18.75" customHeight="1" x14ac:dyDescent="0.3">
      <c r="A164" s="57">
        <v>158</v>
      </c>
      <c r="B164" s="60" t="s">
        <v>459</v>
      </c>
      <c r="C164" s="65">
        <v>600</v>
      </c>
      <c r="D164" s="8"/>
      <c r="E164" s="8"/>
      <c r="F164" s="64">
        <f t="shared" si="4"/>
        <v>600</v>
      </c>
      <c r="G164" s="9">
        <f t="shared" si="5"/>
        <v>600000</v>
      </c>
    </row>
    <row r="165" spans="1:7" ht="18.75" customHeight="1" x14ac:dyDescent="0.3">
      <c r="A165" s="57">
        <v>159</v>
      </c>
      <c r="B165" s="60" t="s">
        <v>241</v>
      </c>
      <c r="C165" s="63">
        <v>3333</v>
      </c>
      <c r="D165" s="8"/>
      <c r="E165" s="8"/>
      <c r="F165" s="64">
        <f t="shared" si="4"/>
        <v>3333</v>
      </c>
      <c r="G165" s="9">
        <f t="shared" si="5"/>
        <v>3333000</v>
      </c>
    </row>
    <row r="166" spans="1:7" ht="18.75" customHeight="1" x14ac:dyDescent="0.3">
      <c r="A166" s="57">
        <v>160</v>
      </c>
      <c r="B166" s="60" t="s">
        <v>581</v>
      </c>
      <c r="C166" s="65">
        <v>600</v>
      </c>
      <c r="D166" s="8"/>
      <c r="E166" s="8"/>
      <c r="F166" s="64">
        <f t="shared" si="4"/>
        <v>600</v>
      </c>
      <c r="G166" s="9">
        <f t="shared" si="5"/>
        <v>600000</v>
      </c>
    </row>
    <row r="167" spans="1:7" ht="18.75" customHeight="1" x14ac:dyDescent="0.3">
      <c r="A167" s="57">
        <v>161</v>
      </c>
      <c r="B167" s="60" t="s">
        <v>460</v>
      </c>
      <c r="C167" s="63">
        <v>1033</v>
      </c>
      <c r="D167" s="8"/>
      <c r="E167" s="8"/>
      <c r="F167" s="64">
        <f t="shared" si="4"/>
        <v>1033</v>
      </c>
      <c r="G167" s="9">
        <f t="shared" si="5"/>
        <v>1033000</v>
      </c>
    </row>
    <row r="168" spans="1:7" ht="18.75" customHeight="1" x14ac:dyDescent="0.3">
      <c r="A168" s="57">
        <v>162</v>
      </c>
      <c r="B168" s="60" t="s">
        <v>582</v>
      </c>
      <c r="C168" s="63">
        <v>1566</v>
      </c>
      <c r="D168" s="8"/>
      <c r="E168" s="8"/>
      <c r="F168" s="64">
        <f t="shared" si="4"/>
        <v>1566</v>
      </c>
      <c r="G168" s="9">
        <f t="shared" si="5"/>
        <v>1566000</v>
      </c>
    </row>
    <row r="169" spans="1:7" ht="18.75" customHeight="1" x14ac:dyDescent="0.3">
      <c r="A169" s="57">
        <v>163</v>
      </c>
      <c r="B169" s="60" t="s">
        <v>461</v>
      </c>
      <c r="C169" s="63">
        <v>4447</v>
      </c>
      <c r="D169" s="8"/>
      <c r="E169" s="8"/>
      <c r="F169" s="64">
        <f t="shared" si="4"/>
        <v>4447</v>
      </c>
      <c r="G169" s="9">
        <f t="shared" si="5"/>
        <v>4447000</v>
      </c>
    </row>
    <row r="170" spans="1:7" ht="18.75" customHeight="1" x14ac:dyDescent="0.3">
      <c r="A170" s="57">
        <v>164</v>
      </c>
      <c r="B170" s="60" t="s">
        <v>462</v>
      </c>
      <c r="C170" s="63">
        <v>4447</v>
      </c>
      <c r="D170" s="8"/>
      <c r="E170" s="8"/>
      <c r="F170" s="64">
        <f t="shared" si="4"/>
        <v>4447</v>
      </c>
      <c r="G170" s="9">
        <f t="shared" si="5"/>
        <v>4447000</v>
      </c>
    </row>
    <row r="171" spans="1:7" ht="18.75" customHeight="1" x14ac:dyDescent="0.3">
      <c r="A171" s="57">
        <v>165</v>
      </c>
      <c r="B171" s="60" t="s">
        <v>583</v>
      </c>
      <c r="C171" s="65">
        <v>500</v>
      </c>
      <c r="D171" s="8"/>
      <c r="E171" s="8"/>
      <c r="F171" s="64">
        <f t="shared" si="4"/>
        <v>500</v>
      </c>
      <c r="G171" s="9">
        <f t="shared" si="5"/>
        <v>500000</v>
      </c>
    </row>
    <row r="172" spans="1:7" ht="18.75" customHeight="1" x14ac:dyDescent="0.3">
      <c r="A172" s="57">
        <v>166</v>
      </c>
      <c r="B172" s="60" t="s">
        <v>584</v>
      </c>
      <c r="C172" s="63">
        <v>2513</v>
      </c>
      <c r="D172" s="8"/>
      <c r="E172" s="8"/>
      <c r="F172" s="64">
        <f t="shared" si="4"/>
        <v>2513</v>
      </c>
      <c r="G172" s="9">
        <f t="shared" si="5"/>
        <v>2513000</v>
      </c>
    </row>
    <row r="173" spans="1:7" ht="18.75" customHeight="1" x14ac:dyDescent="0.3">
      <c r="A173" s="57">
        <v>167</v>
      </c>
      <c r="B173" s="60" t="s">
        <v>463</v>
      </c>
      <c r="C173" s="63">
        <v>1250</v>
      </c>
      <c r="D173" s="8"/>
      <c r="E173" s="8"/>
      <c r="F173" s="64">
        <f t="shared" si="4"/>
        <v>1250</v>
      </c>
      <c r="G173" s="9">
        <f t="shared" si="5"/>
        <v>1250000</v>
      </c>
    </row>
    <row r="174" spans="1:7" ht="18.75" customHeight="1" x14ac:dyDescent="0.3">
      <c r="A174" s="57">
        <v>168</v>
      </c>
      <c r="B174" s="60" t="s">
        <v>464</v>
      </c>
      <c r="C174" s="63">
        <v>3893</v>
      </c>
      <c r="D174" s="8"/>
      <c r="E174" s="8"/>
      <c r="F174" s="64">
        <f t="shared" si="4"/>
        <v>3893</v>
      </c>
      <c r="G174" s="9">
        <f t="shared" si="5"/>
        <v>3893000</v>
      </c>
    </row>
    <row r="175" spans="1:7" ht="18.75" customHeight="1" x14ac:dyDescent="0.3">
      <c r="A175" s="57">
        <v>169</v>
      </c>
      <c r="B175" s="60" t="s">
        <v>465</v>
      </c>
      <c r="C175" s="63">
        <v>1383</v>
      </c>
      <c r="D175" s="8"/>
      <c r="E175" s="8"/>
      <c r="F175" s="64">
        <f t="shared" si="4"/>
        <v>1383</v>
      </c>
      <c r="G175" s="9">
        <f t="shared" si="5"/>
        <v>1383000</v>
      </c>
    </row>
    <row r="176" spans="1:7" ht="18.75" customHeight="1" x14ac:dyDescent="0.3">
      <c r="A176" s="57">
        <v>170</v>
      </c>
      <c r="B176" s="60" t="s">
        <v>466</v>
      </c>
      <c r="C176" s="63">
        <v>2959</v>
      </c>
      <c r="D176" s="8"/>
      <c r="E176" s="8"/>
      <c r="F176" s="64">
        <f t="shared" si="4"/>
        <v>2959</v>
      </c>
      <c r="G176" s="9">
        <f t="shared" si="5"/>
        <v>2959000</v>
      </c>
    </row>
    <row r="177" spans="1:7" ht="18.75" customHeight="1" x14ac:dyDescent="0.3">
      <c r="A177" s="57">
        <v>171</v>
      </c>
      <c r="B177" s="60" t="s">
        <v>467</v>
      </c>
      <c r="C177" s="65">
        <v>566</v>
      </c>
      <c r="D177" s="8"/>
      <c r="E177" s="8"/>
      <c r="F177" s="64">
        <f t="shared" si="4"/>
        <v>566</v>
      </c>
      <c r="G177" s="9">
        <f t="shared" si="5"/>
        <v>566000</v>
      </c>
    </row>
    <row r="178" spans="1:7" ht="18.75" customHeight="1" x14ac:dyDescent="0.3">
      <c r="A178" s="57">
        <v>172</v>
      </c>
      <c r="B178" s="60" t="s">
        <v>468</v>
      </c>
      <c r="C178" s="63">
        <v>1701</v>
      </c>
      <c r="D178" s="8"/>
      <c r="E178" s="8"/>
      <c r="F178" s="64">
        <f t="shared" si="4"/>
        <v>1701</v>
      </c>
      <c r="G178" s="9">
        <f t="shared" si="5"/>
        <v>1701000</v>
      </c>
    </row>
    <row r="179" spans="1:7" ht="18.75" customHeight="1" x14ac:dyDescent="0.3">
      <c r="A179" s="57">
        <v>173</v>
      </c>
      <c r="B179" s="60" t="s">
        <v>585</v>
      </c>
      <c r="C179" s="63">
        <v>3866</v>
      </c>
      <c r="D179" s="8"/>
      <c r="E179" s="8"/>
      <c r="F179" s="64">
        <f t="shared" si="4"/>
        <v>3866</v>
      </c>
      <c r="G179" s="9">
        <f t="shared" si="5"/>
        <v>3866000</v>
      </c>
    </row>
    <row r="180" spans="1:7" ht="18.75" customHeight="1" x14ac:dyDescent="0.3">
      <c r="A180" s="57">
        <v>174</v>
      </c>
      <c r="B180" s="60" t="s">
        <v>586</v>
      </c>
      <c r="C180" s="65">
        <v>400</v>
      </c>
      <c r="D180" s="8"/>
      <c r="E180" s="8"/>
      <c r="F180" s="64">
        <f t="shared" si="4"/>
        <v>400</v>
      </c>
      <c r="G180" s="9">
        <f t="shared" si="5"/>
        <v>400000</v>
      </c>
    </row>
    <row r="181" spans="1:7" ht="18.75" customHeight="1" x14ac:dyDescent="0.3">
      <c r="A181" s="57">
        <v>175</v>
      </c>
      <c r="B181" s="60" t="s">
        <v>587</v>
      </c>
      <c r="C181" s="63">
        <v>3150</v>
      </c>
      <c r="D181" s="8"/>
      <c r="E181" s="8"/>
      <c r="F181" s="64">
        <f t="shared" si="4"/>
        <v>3150</v>
      </c>
      <c r="G181" s="9">
        <f t="shared" si="5"/>
        <v>3150000</v>
      </c>
    </row>
    <row r="182" spans="1:7" ht="18.75" customHeight="1" x14ac:dyDescent="0.3">
      <c r="A182" s="57">
        <v>176</v>
      </c>
      <c r="B182" s="60" t="s">
        <v>588</v>
      </c>
      <c r="C182" s="63">
        <v>2233</v>
      </c>
      <c r="D182" s="8"/>
      <c r="E182" s="8"/>
      <c r="F182" s="64">
        <f t="shared" si="4"/>
        <v>2233</v>
      </c>
      <c r="G182" s="9">
        <f t="shared" si="5"/>
        <v>2233000</v>
      </c>
    </row>
    <row r="183" spans="1:7" ht="18.75" customHeight="1" x14ac:dyDescent="0.3">
      <c r="A183" s="57">
        <v>177</v>
      </c>
      <c r="B183" s="60" t="s">
        <v>469</v>
      </c>
      <c r="C183" s="63">
        <v>2518</v>
      </c>
      <c r="D183" s="8"/>
      <c r="E183" s="8"/>
      <c r="F183" s="64">
        <f t="shared" si="4"/>
        <v>2518</v>
      </c>
      <c r="G183" s="9">
        <f t="shared" si="5"/>
        <v>2518000</v>
      </c>
    </row>
    <row r="184" spans="1:7" ht="18.75" customHeight="1" x14ac:dyDescent="0.3">
      <c r="A184" s="57">
        <v>178</v>
      </c>
      <c r="B184" s="60" t="s">
        <v>470</v>
      </c>
      <c r="C184" s="63">
        <v>3513</v>
      </c>
      <c r="D184" s="8"/>
      <c r="E184" s="8"/>
      <c r="F184" s="64">
        <f t="shared" si="4"/>
        <v>3513</v>
      </c>
      <c r="G184" s="9">
        <f t="shared" si="5"/>
        <v>3513000</v>
      </c>
    </row>
    <row r="185" spans="1:7" ht="18.75" customHeight="1" x14ac:dyDescent="0.3">
      <c r="A185" s="57">
        <v>179</v>
      </c>
      <c r="B185" s="60" t="s">
        <v>471</v>
      </c>
      <c r="C185" s="65">
        <v>560</v>
      </c>
      <c r="D185" s="8"/>
      <c r="E185" s="8"/>
      <c r="F185" s="64">
        <f t="shared" si="4"/>
        <v>560</v>
      </c>
      <c r="G185" s="9">
        <f t="shared" si="5"/>
        <v>560000</v>
      </c>
    </row>
    <row r="186" spans="1:7" ht="18.75" customHeight="1" x14ac:dyDescent="0.3">
      <c r="A186" s="57">
        <v>180</v>
      </c>
      <c r="B186" s="60" t="s">
        <v>472</v>
      </c>
      <c r="C186" s="63">
        <v>3632</v>
      </c>
      <c r="D186" s="8"/>
      <c r="E186" s="8"/>
      <c r="F186" s="64">
        <f t="shared" si="4"/>
        <v>3632</v>
      </c>
      <c r="G186" s="9">
        <f t="shared" si="5"/>
        <v>3632000</v>
      </c>
    </row>
    <row r="187" spans="1:7" ht="18.75" customHeight="1" x14ac:dyDescent="0.3">
      <c r="A187" s="57">
        <v>181</v>
      </c>
      <c r="B187" s="60" t="s">
        <v>473</v>
      </c>
      <c r="C187" s="65">
        <v>600</v>
      </c>
      <c r="D187" s="8"/>
      <c r="E187" s="8"/>
      <c r="F187" s="64">
        <f t="shared" si="4"/>
        <v>600</v>
      </c>
      <c r="G187" s="9">
        <f t="shared" si="5"/>
        <v>600000</v>
      </c>
    </row>
    <row r="188" spans="1:7" ht="18.75" customHeight="1" x14ac:dyDescent="0.3">
      <c r="A188" s="57">
        <v>182</v>
      </c>
      <c r="B188" s="60" t="s">
        <v>589</v>
      </c>
      <c r="C188" s="63">
        <v>1930</v>
      </c>
      <c r="D188" s="8"/>
      <c r="E188" s="8"/>
      <c r="F188" s="64">
        <f t="shared" si="4"/>
        <v>1930</v>
      </c>
      <c r="G188" s="9">
        <f t="shared" si="5"/>
        <v>1930000</v>
      </c>
    </row>
    <row r="189" spans="1:7" ht="18.75" customHeight="1" x14ac:dyDescent="0.3">
      <c r="A189" s="57">
        <v>183</v>
      </c>
      <c r="B189" s="60" t="s">
        <v>474</v>
      </c>
      <c r="C189" s="65">
        <v>833</v>
      </c>
      <c r="D189" s="8"/>
      <c r="E189" s="8"/>
      <c r="F189" s="64">
        <f t="shared" si="4"/>
        <v>833</v>
      </c>
      <c r="G189" s="9">
        <f t="shared" si="5"/>
        <v>833000</v>
      </c>
    </row>
    <row r="190" spans="1:7" ht="18.75" customHeight="1" x14ac:dyDescent="0.3">
      <c r="A190" s="57">
        <v>184</v>
      </c>
      <c r="B190" s="60" t="s">
        <v>475</v>
      </c>
      <c r="C190" s="65">
        <v>666</v>
      </c>
      <c r="D190" s="8"/>
      <c r="E190" s="8"/>
      <c r="F190" s="64">
        <f t="shared" si="4"/>
        <v>666</v>
      </c>
      <c r="G190" s="9">
        <f t="shared" si="5"/>
        <v>666000</v>
      </c>
    </row>
    <row r="191" spans="1:7" ht="18.75" customHeight="1" x14ac:dyDescent="0.3">
      <c r="A191" s="57">
        <v>185</v>
      </c>
      <c r="B191" s="60" t="s">
        <v>476</v>
      </c>
      <c r="C191" s="63">
        <v>4000</v>
      </c>
      <c r="D191" s="8"/>
      <c r="E191" s="8"/>
      <c r="F191" s="64">
        <f t="shared" si="4"/>
        <v>4000</v>
      </c>
      <c r="G191" s="9">
        <f t="shared" si="5"/>
        <v>4000000</v>
      </c>
    </row>
    <row r="192" spans="1:7" ht="18.75" customHeight="1" x14ac:dyDescent="0.3">
      <c r="A192" s="57">
        <v>186</v>
      </c>
      <c r="B192" s="60" t="s">
        <v>477</v>
      </c>
      <c r="C192" s="65">
        <v>930</v>
      </c>
      <c r="D192" s="8"/>
      <c r="E192" s="8"/>
      <c r="F192" s="64">
        <f t="shared" si="4"/>
        <v>930</v>
      </c>
      <c r="G192" s="9">
        <f t="shared" si="5"/>
        <v>930000</v>
      </c>
    </row>
    <row r="193" spans="1:7" ht="18.75" customHeight="1" x14ac:dyDescent="0.3">
      <c r="A193" s="57">
        <v>187</v>
      </c>
      <c r="B193" s="60" t="s">
        <v>478</v>
      </c>
      <c r="C193" s="63">
        <v>2617</v>
      </c>
      <c r="D193" s="8"/>
      <c r="E193" s="8"/>
      <c r="F193" s="64">
        <f t="shared" si="4"/>
        <v>2617</v>
      </c>
      <c r="G193" s="9">
        <f t="shared" si="5"/>
        <v>2617000</v>
      </c>
    </row>
    <row r="194" spans="1:7" ht="18.75" customHeight="1" x14ac:dyDescent="0.3">
      <c r="A194" s="57">
        <v>188</v>
      </c>
      <c r="B194" s="60" t="s">
        <v>479</v>
      </c>
      <c r="C194" s="63">
        <v>1400</v>
      </c>
      <c r="D194" s="8"/>
      <c r="E194" s="8"/>
      <c r="F194" s="64">
        <f t="shared" si="4"/>
        <v>1400</v>
      </c>
      <c r="G194" s="9">
        <f t="shared" si="5"/>
        <v>1400000</v>
      </c>
    </row>
    <row r="195" spans="1:7" ht="18.75" customHeight="1" x14ac:dyDescent="0.3">
      <c r="A195" s="57">
        <v>189</v>
      </c>
      <c r="B195" s="60" t="s">
        <v>480</v>
      </c>
      <c r="C195" s="65">
        <v>600</v>
      </c>
      <c r="D195" s="8"/>
      <c r="E195" s="8"/>
      <c r="F195" s="64">
        <f t="shared" si="4"/>
        <v>600</v>
      </c>
      <c r="G195" s="9">
        <f t="shared" si="5"/>
        <v>600000</v>
      </c>
    </row>
    <row r="196" spans="1:7" ht="18.75" customHeight="1" x14ac:dyDescent="0.3">
      <c r="A196" s="57">
        <v>190</v>
      </c>
      <c r="B196" s="60" t="s">
        <v>590</v>
      </c>
      <c r="C196" s="63">
        <v>2666</v>
      </c>
      <c r="D196" s="8"/>
      <c r="E196" s="8"/>
      <c r="F196" s="64">
        <f t="shared" si="4"/>
        <v>2666</v>
      </c>
      <c r="G196" s="9">
        <f t="shared" si="5"/>
        <v>2666000</v>
      </c>
    </row>
    <row r="197" spans="1:7" ht="18.75" customHeight="1" x14ac:dyDescent="0.3">
      <c r="A197" s="57">
        <v>191</v>
      </c>
      <c r="B197" s="60" t="s">
        <v>481</v>
      </c>
      <c r="C197" s="63">
        <v>2707</v>
      </c>
      <c r="D197" s="8"/>
      <c r="E197" s="8"/>
      <c r="F197" s="64">
        <f t="shared" si="4"/>
        <v>2707</v>
      </c>
      <c r="G197" s="9">
        <f t="shared" si="5"/>
        <v>2707000</v>
      </c>
    </row>
    <row r="198" spans="1:7" ht="18.75" customHeight="1" x14ac:dyDescent="0.3">
      <c r="A198" s="57">
        <v>192</v>
      </c>
      <c r="B198" s="60" t="s">
        <v>482</v>
      </c>
      <c r="C198" s="63">
        <v>1077</v>
      </c>
      <c r="D198" s="8"/>
      <c r="E198" s="8"/>
      <c r="F198" s="64">
        <f t="shared" si="4"/>
        <v>1077</v>
      </c>
      <c r="G198" s="9">
        <f t="shared" si="5"/>
        <v>1077000</v>
      </c>
    </row>
    <row r="199" spans="1:7" ht="18.75" customHeight="1" x14ac:dyDescent="0.3">
      <c r="A199" s="57">
        <v>193</v>
      </c>
      <c r="B199" s="60" t="s">
        <v>483</v>
      </c>
      <c r="C199" s="63">
        <v>2138</v>
      </c>
      <c r="D199" s="8"/>
      <c r="E199" s="8"/>
      <c r="F199" s="64">
        <f t="shared" si="4"/>
        <v>2138</v>
      </c>
      <c r="G199" s="9">
        <f t="shared" si="5"/>
        <v>2138000</v>
      </c>
    </row>
    <row r="200" spans="1:7" ht="18.75" customHeight="1" x14ac:dyDescent="0.3">
      <c r="A200" s="57">
        <v>194</v>
      </c>
      <c r="B200" s="60" t="s">
        <v>388</v>
      </c>
      <c r="C200" s="63">
        <v>2500</v>
      </c>
      <c r="D200" s="8"/>
      <c r="E200" s="8"/>
      <c r="F200" s="64">
        <f t="shared" ref="F200:F230" si="6">C200</f>
        <v>2500</v>
      </c>
      <c r="G200" s="9">
        <f t="shared" ref="G200:G231" si="7">F200*1000</f>
        <v>2500000</v>
      </c>
    </row>
    <row r="201" spans="1:7" ht="18.75" customHeight="1" x14ac:dyDescent="0.3">
      <c r="A201" s="57">
        <v>195</v>
      </c>
      <c r="B201" s="60" t="s">
        <v>591</v>
      </c>
      <c r="C201" s="63">
        <v>1366</v>
      </c>
      <c r="D201" s="8"/>
      <c r="E201" s="8"/>
      <c r="F201" s="64">
        <f t="shared" si="6"/>
        <v>1366</v>
      </c>
      <c r="G201" s="9">
        <f t="shared" si="7"/>
        <v>1366000</v>
      </c>
    </row>
    <row r="202" spans="1:7" ht="18.75" customHeight="1" x14ac:dyDescent="0.3">
      <c r="A202" s="57">
        <v>196</v>
      </c>
      <c r="B202" s="60" t="s">
        <v>484</v>
      </c>
      <c r="C202" s="63">
        <v>5058</v>
      </c>
      <c r="D202" s="8"/>
      <c r="E202" s="8"/>
      <c r="F202" s="64">
        <f t="shared" si="6"/>
        <v>5058</v>
      </c>
      <c r="G202" s="9">
        <f t="shared" si="7"/>
        <v>5058000</v>
      </c>
    </row>
    <row r="203" spans="1:7" ht="18.75" customHeight="1" x14ac:dyDescent="0.3">
      <c r="A203" s="57">
        <v>197</v>
      </c>
      <c r="B203" s="60" t="s">
        <v>592</v>
      </c>
      <c r="C203" s="65">
        <v>533</v>
      </c>
      <c r="D203" s="8"/>
      <c r="E203" s="8"/>
      <c r="F203" s="64">
        <f t="shared" si="6"/>
        <v>533</v>
      </c>
      <c r="G203" s="9">
        <f t="shared" si="7"/>
        <v>533000</v>
      </c>
    </row>
    <row r="204" spans="1:7" ht="18.75" customHeight="1" x14ac:dyDescent="0.3">
      <c r="A204" s="57">
        <v>198</v>
      </c>
      <c r="B204" s="60" t="s">
        <v>593</v>
      </c>
      <c r="C204" s="65">
        <v>900</v>
      </c>
      <c r="D204" s="8"/>
      <c r="E204" s="8"/>
      <c r="F204" s="64">
        <f t="shared" si="6"/>
        <v>900</v>
      </c>
      <c r="G204" s="9">
        <f t="shared" si="7"/>
        <v>900000</v>
      </c>
    </row>
    <row r="205" spans="1:7" ht="18.75" customHeight="1" x14ac:dyDescent="0.3">
      <c r="A205" s="57">
        <v>199</v>
      </c>
      <c r="B205" s="60" t="s">
        <v>594</v>
      </c>
      <c r="C205" s="63">
        <v>3333</v>
      </c>
      <c r="D205" s="8"/>
      <c r="E205" s="8"/>
      <c r="F205" s="64">
        <f t="shared" si="6"/>
        <v>3333</v>
      </c>
      <c r="G205" s="9">
        <f t="shared" si="7"/>
        <v>3333000</v>
      </c>
    </row>
    <row r="206" spans="1:7" ht="18.75" customHeight="1" x14ac:dyDescent="0.3">
      <c r="A206" s="57">
        <v>200</v>
      </c>
      <c r="B206" s="60" t="s">
        <v>595</v>
      </c>
      <c r="C206" s="63">
        <v>3566</v>
      </c>
      <c r="D206" s="8"/>
      <c r="E206" s="8"/>
      <c r="F206" s="64">
        <f t="shared" si="6"/>
        <v>3566</v>
      </c>
      <c r="G206" s="9">
        <f t="shared" si="7"/>
        <v>3566000</v>
      </c>
    </row>
    <row r="207" spans="1:7" ht="18.75" customHeight="1" x14ac:dyDescent="0.3">
      <c r="A207" s="57">
        <v>201</v>
      </c>
      <c r="B207" s="60" t="s">
        <v>485</v>
      </c>
      <c r="C207" s="63">
        <v>2550</v>
      </c>
      <c r="D207" s="8"/>
      <c r="E207" s="8"/>
      <c r="F207" s="64">
        <f t="shared" si="6"/>
        <v>2550</v>
      </c>
      <c r="G207" s="9">
        <f t="shared" si="7"/>
        <v>2550000</v>
      </c>
    </row>
    <row r="208" spans="1:7" ht="18.75" customHeight="1" x14ac:dyDescent="0.3">
      <c r="A208" s="57">
        <v>202</v>
      </c>
      <c r="B208" s="60" t="s">
        <v>486</v>
      </c>
      <c r="C208" s="63">
        <v>1732</v>
      </c>
      <c r="D208" s="8"/>
      <c r="E208" s="8"/>
      <c r="F208" s="64">
        <f t="shared" si="6"/>
        <v>1732</v>
      </c>
      <c r="G208" s="9">
        <f t="shared" si="7"/>
        <v>1732000</v>
      </c>
    </row>
    <row r="209" spans="1:7" ht="18.75" customHeight="1" x14ac:dyDescent="0.3">
      <c r="A209" s="57">
        <v>203</v>
      </c>
      <c r="B209" s="60" t="s">
        <v>270</v>
      </c>
      <c r="C209" s="63">
        <v>2433</v>
      </c>
      <c r="D209" s="8"/>
      <c r="E209" s="8"/>
      <c r="F209" s="64">
        <f t="shared" si="6"/>
        <v>2433</v>
      </c>
      <c r="G209" s="9">
        <f t="shared" si="7"/>
        <v>2433000</v>
      </c>
    </row>
    <row r="210" spans="1:7" ht="18.75" customHeight="1" x14ac:dyDescent="0.3">
      <c r="A210" s="57">
        <v>204</v>
      </c>
      <c r="B210" s="60" t="s">
        <v>596</v>
      </c>
      <c r="C210" s="65">
        <v>983</v>
      </c>
      <c r="D210" s="8"/>
      <c r="E210" s="8"/>
      <c r="F210" s="64">
        <f t="shared" si="6"/>
        <v>983</v>
      </c>
      <c r="G210" s="9">
        <f t="shared" si="7"/>
        <v>983000</v>
      </c>
    </row>
    <row r="211" spans="1:7" ht="18.75" customHeight="1" x14ac:dyDescent="0.3">
      <c r="A211" s="57">
        <v>205</v>
      </c>
      <c r="B211" s="60" t="s">
        <v>487</v>
      </c>
      <c r="C211" s="63">
        <v>2996</v>
      </c>
      <c r="D211" s="8"/>
      <c r="E211" s="8"/>
      <c r="F211" s="64">
        <f t="shared" si="6"/>
        <v>2996</v>
      </c>
      <c r="G211" s="9">
        <f t="shared" si="7"/>
        <v>2996000</v>
      </c>
    </row>
    <row r="212" spans="1:7" ht="18.75" customHeight="1" x14ac:dyDescent="0.3">
      <c r="A212" s="57">
        <v>206</v>
      </c>
      <c r="B212" s="60" t="s">
        <v>597</v>
      </c>
      <c r="C212" s="65">
        <v>833</v>
      </c>
      <c r="D212" s="8"/>
      <c r="E212" s="8"/>
      <c r="F212" s="64">
        <f t="shared" si="6"/>
        <v>833</v>
      </c>
      <c r="G212" s="9">
        <f t="shared" si="7"/>
        <v>833000</v>
      </c>
    </row>
    <row r="213" spans="1:7" ht="18.75" customHeight="1" x14ac:dyDescent="0.3">
      <c r="A213" s="57">
        <v>207</v>
      </c>
      <c r="B213" s="60" t="s">
        <v>488</v>
      </c>
      <c r="C213" s="65">
        <v>333</v>
      </c>
      <c r="D213" s="8"/>
      <c r="E213" s="8"/>
      <c r="F213" s="64">
        <f t="shared" si="6"/>
        <v>333</v>
      </c>
      <c r="G213" s="9">
        <f t="shared" si="7"/>
        <v>333000</v>
      </c>
    </row>
    <row r="214" spans="1:7" ht="18.75" customHeight="1" x14ac:dyDescent="0.3">
      <c r="A214" s="57">
        <v>208</v>
      </c>
      <c r="B214" s="60" t="s">
        <v>489</v>
      </c>
      <c r="C214" s="65">
        <v>665</v>
      </c>
      <c r="D214" s="8"/>
      <c r="E214" s="8"/>
      <c r="F214" s="64">
        <f t="shared" si="6"/>
        <v>665</v>
      </c>
      <c r="G214" s="9">
        <f t="shared" si="7"/>
        <v>665000</v>
      </c>
    </row>
    <row r="215" spans="1:7" ht="18.75" customHeight="1" x14ac:dyDescent="0.3">
      <c r="A215" s="57">
        <v>209</v>
      </c>
      <c r="B215" s="60" t="s">
        <v>490</v>
      </c>
      <c r="C215" s="63">
        <v>1100</v>
      </c>
      <c r="D215" s="8"/>
      <c r="E215" s="8"/>
      <c r="F215" s="64">
        <f t="shared" si="6"/>
        <v>1100</v>
      </c>
      <c r="G215" s="9">
        <f t="shared" si="7"/>
        <v>1100000</v>
      </c>
    </row>
    <row r="216" spans="1:7" ht="18.75" customHeight="1" x14ac:dyDescent="0.3">
      <c r="A216" s="57">
        <v>210</v>
      </c>
      <c r="B216" s="60" t="s">
        <v>598</v>
      </c>
      <c r="C216" s="63">
        <v>1197</v>
      </c>
      <c r="D216" s="8"/>
      <c r="E216" s="8"/>
      <c r="F216" s="64">
        <f t="shared" si="6"/>
        <v>1197</v>
      </c>
      <c r="G216" s="9">
        <f t="shared" si="7"/>
        <v>1197000</v>
      </c>
    </row>
    <row r="217" spans="1:7" ht="18.75" customHeight="1" x14ac:dyDescent="0.3">
      <c r="A217" s="57">
        <v>211</v>
      </c>
      <c r="B217" s="60" t="s">
        <v>599</v>
      </c>
      <c r="C217" s="63">
        <v>4129</v>
      </c>
      <c r="D217" s="8"/>
      <c r="E217" s="8"/>
      <c r="F217" s="64">
        <f t="shared" si="6"/>
        <v>4129</v>
      </c>
      <c r="G217" s="9">
        <f t="shared" si="7"/>
        <v>4129000</v>
      </c>
    </row>
    <row r="218" spans="1:7" ht="18.75" customHeight="1" x14ac:dyDescent="0.3">
      <c r="A218" s="57">
        <v>212</v>
      </c>
      <c r="B218" s="60" t="s">
        <v>169</v>
      </c>
      <c r="C218" s="63">
        <v>3466</v>
      </c>
      <c r="D218" s="8"/>
      <c r="E218" s="8"/>
      <c r="F218" s="64">
        <f t="shared" si="6"/>
        <v>3466</v>
      </c>
      <c r="G218" s="9">
        <f t="shared" si="7"/>
        <v>3466000</v>
      </c>
    </row>
    <row r="219" spans="1:7" ht="18.75" customHeight="1" x14ac:dyDescent="0.3">
      <c r="A219" s="57">
        <v>213</v>
      </c>
      <c r="B219" s="60" t="s">
        <v>491</v>
      </c>
      <c r="C219" s="63">
        <v>1706</v>
      </c>
      <c r="D219" s="8"/>
      <c r="E219" s="8"/>
      <c r="F219" s="64">
        <f t="shared" si="6"/>
        <v>1706</v>
      </c>
      <c r="G219" s="9">
        <f t="shared" si="7"/>
        <v>1706000</v>
      </c>
    </row>
    <row r="220" spans="1:7" ht="18.75" customHeight="1" x14ac:dyDescent="0.3">
      <c r="A220" s="57">
        <v>214</v>
      </c>
      <c r="B220" s="60" t="s">
        <v>492</v>
      </c>
      <c r="C220" s="65">
        <v>466</v>
      </c>
      <c r="D220" s="8"/>
      <c r="E220" s="8"/>
      <c r="F220" s="64">
        <f t="shared" si="6"/>
        <v>466</v>
      </c>
      <c r="G220" s="9">
        <f t="shared" si="7"/>
        <v>466000</v>
      </c>
    </row>
    <row r="221" spans="1:7" ht="18.75" customHeight="1" x14ac:dyDescent="0.3">
      <c r="A221" s="57">
        <v>215</v>
      </c>
      <c r="B221" s="60" t="s">
        <v>493</v>
      </c>
      <c r="C221" s="63">
        <v>1980</v>
      </c>
      <c r="D221" s="8"/>
      <c r="E221" s="8"/>
      <c r="F221" s="64">
        <f t="shared" si="6"/>
        <v>1980</v>
      </c>
      <c r="G221" s="9">
        <f t="shared" si="7"/>
        <v>1980000</v>
      </c>
    </row>
    <row r="222" spans="1:7" ht="18.75" customHeight="1" x14ac:dyDescent="0.3">
      <c r="A222" s="57">
        <v>216</v>
      </c>
      <c r="B222" s="60" t="s">
        <v>494</v>
      </c>
      <c r="C222" s="65">
        <v>586</v>
      </c>
      <c r="D222" s="8"/>
      <c r="E222" s="8"/>
      <c r="F222" s="64">
        <f t="shared" si="6"/>
        <v>586</v>
      </c>
      <c r="G222" s="9">
        <f t="shared" si="7"/>
        <v>586000</v>
      </c>
    </row>
    <row r="223" spans="1:7" ht="18.75" customHeight="1" x14ac:dyDescent="0.3">
      <c r="A223" s="57">
        <v>217</v>
      </c>
      <c r="B223" s="60" t="s">
        <v>600</v>
      </c>
      <c r="C223" s="63">
        <v>1050</v>
      </c>
      <c r="D223" s="8"/>
      <c r="E223" s="8"/>
      <c r="F223" s="64">
        <f t="shared" si="6"/>
        <v>1050</v>
      </c>
      <c r="G223" s="9">
        <f t="shared" si="7"/>
        <v>1050000</v>
      </c>
    </row>
    <row r="224" spans="1:7" ht="18.75" customHeight="1" x14ac:dyDescent="0.3">
      <c r="A224" s="57">
        <v>218</v>
      </c>
      <c r="B224" s="60" t="s">
        <v>495</v>
      </c>
      <c r="C224" s="65">
        <v>933</v>
      </c>
      <c r="D224" s="8"/>
      <c r="E224" s="8"/>
      <c r="F224" s="64">
        <f t="shared" si="6"/>
        <v>933</v>
      </c>
      <c r="G224" s="9">
        <f t="shared" si="7"/>
        <v>933000</v>
      </c>
    </row>
    <row r="225" spans="1:7" ht="18.75" customHeight="1" x14ac:dyDescent="0.3">
      <c r="A225" s="57">
        <v>219</v>
      </c>
      <c r="B225" s="60" t="s">
        <v>496</v>
      </c>
      <c r="C225" s="63">
        <v>1300</v>
      </c>
      <c r="D225" s="8"/>
      <c r="E225" s="8"/>
      <c r="F225" s="64">
        <f t="shared" si="6"/>
        <v>1300</v>
      </c>
      <c r="G225" s="9">
        <f t="shared" si="7"/>
        <v>1300000</v>
      </c>
    </row>
    <row r="226" spans="1:7" ht="18.75" customHeight="1" x14ac:dyDescent="0.3">
      <c r="A226" s="57">
        <v>220</v>
      </c>
      <c r="B226" s="60" t="s">
        <v>500</v>
      </c>
      <c r="C226" s="63">
        <v>1600</v>
      </c>
      <c r="D226" s="8"/>
      <c r="E226" s="8"/>
      <c r="F226" s="64">
        <f t="shared" si="6"/>
        <v>1600</v>
      </c>
      <c r="G226" s="9">
        <f t="shared" si="7"/>
        <v>1600000</v>
      </c>
    </row>
    <row r="227" spans="1:7" ht="18.75" customHeight="1" x14ac:dyDescent="0.3">
      <c r="A227" s="57">
        <v>221</v>
      </c>
      <c r="B227" s="60" t="s">
        <v>601</v>
      </c>
      <c r="C227" s="65">
        <v>533</v>
      </c>
      <c r="D227" s="8"/>
      <c r="E227" s="8"/>
      <c r="F227" s="64">
        <f t="shared" si="6"/>
        <v>533</v>
      </c>
      <c r="G227" s="9">
        <f t="shared" si="7"/>
        <v>533000</v>
      </c>
    </row>
    <row r="228" spans="1:7" ht="18.75" customHeight="1" x14ac:dyDescent="0.3">
      <c r="A228" s="57">
        <v>222</v>
      </c>
      <c r="B228" s="60" t="s">
        <v>602</v>
      </c>
      <c r="C228" s="65">
        <v>600</v>
      </c>
      <c r="D228" s="8"/>
      <c r="E228" s="8"/>
      <c r="F228" s="64">
        <f t="shared" si="6"/>
        <v>600</v>
      </c>
      <c r="G228" s="9">
        <f t="shared" si="7"/>
        <v>600000</v>
      </c>
    </row>
    <row r="229" spans="1:7" ht="18.75" customHeight="1" x14ac:dyDescent="0.3">
      <c r="A229" s="57">
        <v>223</v>
      </c>
      <c r="B229" s="60" t="s">
        <v>501</v>
      </c>
      <c r="C229" s="63">
        <v>1933</v>
      </c>
      <c r="D229" s="8"/>
      <c r="E229" s="8"/>
      <c r="F229" s="64">
        <f t="shared" si="6"/>
        <v>1933</v>
      </c>
      <c r="G229" s="9">
        <f t="shared" si="7"/>
        <v>1933000</v>
      </c>
    </row>
    <row r="230" spans="1:7" ht="18.75" customHeight="1" x14ac:dyDescent="0.3">
      <c r="A230" s="57">
        <v>224</v>
      </c>
      <c r="B230" s="60" t="s">
        <v>502</v>
      </c>
      <c r="C230" s="65">
        <v>500</v>
      </c>
      <c r="D230" s="8"/>
      <c r="E230" s="8"/>
      <c r="F230" s="64">
        <f t="shared" si="6"/>
        <v>500</v>
      </c>
      <c r="G230" s="9">
        <f t="shared" si="7"/>
        <v>500000</v>
      </c>
    </row>
    <row r="231" spans="1:7" ht="18.75" customHeight="1" x14ac:dyDescent="0.3">
      <c r="A231" s="34"/>
      <c r="B231" s="10" t="s">
        <v>605</v>
      </c>
      <c r="C231" s="75">
        <f>SUM(C7:C230)</f>
        <v>446871</v>
      </c>
      <c r="D231" s="10"/>
      <c r="E231" s="10"/>
      <c r="F231" s="75">
        <f>SUM(F7:F230)</f>
        <v>446871</v>
      </c>
      <c r="G231" s="30">
        <f t="shared" si="7"/>
        <v>446871000</v>
      </c>
    </row>
    <row r="232" spans="1:7" x14ac:dyDescent="0.3">
      <c r="F232" s="76"/>
    </row>
    <row r="233" spans="1:7" x14ac:dyDescent="0.3">
      <c r="F233" s="32"/>
    </row>
  </sheetData>
  <mergeCells count="7">
    <mergeCell ref="A1:C1"/>
    <mergeCell ref="D1:G1"/>
    <mergeCell ref="A3:G3"/>
    <mergeCell ref="A5:A6"/>
    <mergeCell ref="B5:B6"/>
    <mergeCell ref="C5:F5"/>
    <mergeCell ref="G5:G6"/>
  </mergeCells>
  <pageMargins left="0.26" right="0.2" top="0.43" bottom="0.38" header="0.3" footer="0.3"/>
  <pageSetup paperSize="9" orientation="landscape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63"/>
  <sheetViews>
    <sheetView topLeftCell="A46" workbookViewId="0">
      <selection activeCell="A7" sqref="A7:G60"/>
    </sheetView>
  </sheetViews>
  <sheetFormatPr defaultRowHeight="18.75" x14ac:dyDescent="0.3"/>
  <cols>
    <col min="1" max="1" width="3.85546875" style="2" bestFit="1" customWidth="1"/>
    <col min="2" max="2" width="30.140625" style="3" customWidth="1"/>
    <col min="3" max="6" width="21.42578125" style="3" customWidth="1"/>
    <col min="7" max="7" width="21.42578125" style="39" customWidth="1"/>
    <col min="8" max="16384" width="9.140625" style="3"/>
  </cols>
  <sheetData>
    <row r="1" spans="1:7" ht="41.45" customHeight="1" x14ac:dyDescent="0.3">
      <c r="A1" s="126" t="s">
        <v>1860</v>
      </c>
      <c r="B1" s="126"/>
      <c r="C1" s="126"/>
      <c r="D1" s="127" t="s">
        <v>4</v>
      </c>
      <c r="E1" s="127"/>
      <c r="F1" s="127"/>
      <c r="G1" s="127"/>
    </row>
    <row r="2" spans="1:7" ht="9.75" customHeight="1" x14ac:dyDescent="0.3">
      <c r="A2" s="40"/>
      <c r="B2" s="40"/>
      <c r="C2" s="40"/>
      <c r="D2" s="40"/>
      <c r="E2" s="40"/>
      <c r="F2" s="40"/>
      <c r="G2" s="62"/>
    </row>
    <row r="3" spans="1:7" ht="36.75" customHeight="1" x14ac:dyDescent="0.3">
      <c r="A3" s="127" t="s">
        <v>1864</v>
      </c>
      <c r="B3" s="128"/>
      <c r="C3" s="128"/>
      <c r="D3" s="128"/>
      <c r="E3" s="128"/>
      <c r="F3" s="128"/>
      <c r="G3" s="128"/>
    </row>
    <row r="4" spans="1:7" x14ac:dyDescent="0.3">
      <c r="B4" s="2"/>
      <c r="C4" s="2"/>
      <c r="D4" s="2"/>
      <c r="E4" s="2"/>
      <c r="F4" s="2"/>
      <c r="G4" s="4"/>
    </row>
    <row r="5" spans="1:7" ht="23.25" customHeight="1" x14ac:dyDescent="0.3">
      <c r="A5" s="129" t="s">
        <v>0</v>
      </c>
      <c r="B5" s="129" t="s">
        <v>1</v>
      </c>
      <c r="C5" s="129" t="s">
        <v>2</v>
      </c>
      <c r="D5" s="129"/>
      <c r="E5" s="129"/>
      <c r="F5" s="131"/>
      <c r="G5" s="132" t="s">
        <v>8</v>
      </c>
    </row>
    <row r="6" spans="1:7" ht="48.75" customHeight="1" x14ac:dyDescent="0.3">
      <c r="A6" s="130"/>
      <c r="B6" s="130"/>
      <c r="C6" s="54" t="s">
        <v>1852</v>
      </c>
      <c r="D6" s="55" t="s">
        <v>5</v>
      </c>
      <c r="E6" s="55" t="s">
        <v>6</v>
      </c>
      <c r="F6" s="56" t="s">
        <v>7</v>
      </c>
      <c r="G6" s="133"/>
    </row>
    <row r="7" spans="1:7" ht="19.5" customHeight="1" x14ac:dyDescent="0.3">
      <c r="A7" s="57">
        <v>1</v>
      </c>
      <c r="B7" s="60" t="s">
        <v>176</v>
      </c>
      <c r="C7" s="63">
        <v>1033</v>
      </c>
      <c r="D7" s="8"/>
      <c r="E7" s="8"/>
      <c r="F7" s="64">
        <f>C7</f>
        <v>1033</v>
      </c>
      <c r="G7" s="9">
        <f>F7*1000</f>
        <v>1033000</v>
      </c>
    </row>
    <row r="8" spans="1:7" ht="19.5" customHeight="1" x14ac:dyDescent="0.3">
      <c r="A8" s="57">
        <v>2</v>
      </c>
      <c r="B8" s="60" t="s">
        <v>145</v>
      </c>
      <c r="C8" s="63">
        <v>1066</v>
      </c>
      <c r="D8" s="8"/>
      <c r="E8" s="8"/>
      <c r="F8" s="64">
        <f t="shared" ref="F8:F60" si="0">C8</f>
        <v>1066</v>
      </c>
      <c r="G8" s="9">
        <f t="shared" ref="G8:G61" si="1">F8*1000</f>
        <v>1066000</v>
      </c>
    </row>
    <row r="9" spans="1:7" ht="19.5" customHeight="1" x14ac:dyDescent="0.3">
      <c r="A9" s="57">
        <v>3</v>
      </c>
      <c r="B9" s="60" t="s">
        <v>177</v>
      </c>
      <c r="C9" s="65">
        <v>500</v>
      </c>
      <c r="D9" s="8"/>
      <c r="E9" s="8"/>
      <c r="F9" s="64">
        <f t="shared" si="0"/>
        <v>500</v>
      </c>
      <c r="G9" s="9">
        <f t="shared" si="1"/>
        <v>500000</v>
      </c>
    </row>
    <row r="10" spans="1:7" ht="19.5" customHeight="1" x14ac:dyDescent="0.3">
      <c r="A10" s="57">
        <v>4</v>
      </c>
      <c r="B10" s="60" t="s">
        <v>178</v>
      </c>
      <c r="C10" s="63">
        <v>2041</v>
      </c>
      <c r="D10" s="8"/>
      <c r="E10" s="8"/>
      <c r="F10" s="64">
        <f t="shared" si="0"/>
        <v>2041</v>
      </c>
      <c r="G10" s="9">
        <f t="shared" si="1"/>
        <v>2041000</v>
      </c>
    </row>
    <row r="11" spans="1:7" ht="19.5" customHeight="1" x14ac:dyDescent="0.3">
      <c r="A11" s="57">
        <v>5</v>
      </c>
      <c r="B11" s="60" t="s">
        <v>179</v>
      </c>
      <c r="C11" s="65">
        <v>731</v>
      </c>
      <c r="D11" s="8"/>
      <c r="E11" s="8"/>
      <c r="F11" s="64">
        <f t="shared" si="0"/>
        <v>731</v>
      </c>
      <c r="G11" s="9">
        <f t="shared" si="1"/>
        <v>731000</v>
      </c>
    </row>
    <row r="12" spans="1:7" ht="19.5" customHeight="1" x14ac:dyDescent="0.3">
      <c r="A12" s="57">
        <v>6</v>
      </c>
      <c r="B12" s="60" t="s">
        <v>180</v>
      </c>
      <c r="C12" s="65">
        <v>750</v>
      </c>
      <c r="D12" s="8"/>
      <c r="E12" s="8"/>
      <c r="F12" s="64">
        <f t="shared" si="0"/>
        <v>750</v>
      </c>
      <c r="G12" s="9">
        <f t="shared" si="1"/>
        <v>750000</v>
      </c>
    </row>
    <row r="13" spans="1:7" ht="19.5" customHeight="1" x14ac:dyDescent="0.3">
      <c r="A13" s="57">
        <v>7</v>
      </c>
      <c r="B13" s="60" t="s">
        <v>181</v>
      </c>
      <c r="C13" s="65">
        <v>736</v>
      </c>
      <c r="D13" s="8"/>
      <c r="E13" s="8"/>
      <c r="F13" s="64">
        <f t="shared" si="0"/>
        <v>736</v>
      </c>
      <c r="G13" s="9">
        <f t="shared" si="1"/>
        <v>736000</v>
      </c>
    </row>
    <row r="14" spans="1:7" ht="19.5" customHeight="1" x14ac:dyDescent="0.3">
      <c r="A14" s="57">
        <v>8</v>
      </c>
      <c r="B14" s="60" t="s">
        <v>182</v>
      </c>
      <c r="C14" s="65">
        <v>349</v>
      </c>
      <c r="D14" s="8"/>
      <c r="E14" s="8"/>
      <c r="F14" s="64">
        <f t="shared" si="0"/>
        <v>349</v>
      </c>
      <c r="G14" s="9">
        <f t="shared" si="1"/>
        <v>349000</v>
      </c>
    </row>
    <row r="15" spans="1:7" ht="19.5" customHeight="1" x14ac:dyDescent="0.3">
      <c r="A15" s="57">
        <v>9</v>
      </c>
      <c r="B15" s="60" t="s">
        <v>183</v>
      </c>
      <c r="C15" s="63">
        <v>1842</v>
      </c>
      <c r="D15" s="8"/>
      <c r="E15" s="8"/>
      <c r="F15" s="64">
        <f t="shared" si="0"/>
        <v>1842</v>
      </c>
      <c r="G15" s="9">
        <f t="shared" si="1"/>
        <v>1842000</v>
      </c>
    </row>
    <row r="16" spans="1:7" ht="19.5" customHeight="1" x14ac:dyDescent="0.3">
      <c r="A16" s="57">
        <v>10</v>
      </c>
      <c r="B16" s="60" t="s">
        <v>86</v>
      </c>
      <c r="C16" s="63">
        <v>19000</v>
      </c>
      <c r="D16" s="8"/>
      <c r="E16" s="8"/>
      <c r="F16" s="64">
        <f t="shared" si="0"/>
        <v>19000</v>
      </c>
      <c r="G16" s="9">
        <f t="shared" si="1"/>
        <v>19000000</v>
      </c>
    </row>
    <row r="17" spans="1:7" ht="19.5" customHeight="1" x14ac:dyDescent="0.3">
      <c r="A17" s="57">
        <v>11</v>
      </c>
      <c r="B17" s="60" t="s">
        <v>184</v>
      </c>
      <c r="C17" s="63">
        <v>1449</v>
      </c>
      <c r="D17" s="8"/>
      <c r="E17" s="8"/>
      <c r="F17" s="64">
        <f t="shared" si="0"/>
        <v>1449</v>
      </c>
      <c r="G17" s="9">
        <f t="shared" si="1"/>
        <v>1449000</v>
      </c>
    </row>
    <row r="18" spans="1:7" ht="19.5" customHeight="1" x14ac:dyDescent="0.3">
      <c r="A18" s="57">
        <v>12</v>
      </c>
      <c r="B18" s="60" t="s">
        <v>146</v>
      </c>
      <c r="C18" s="63">
        <v>2000</v>
      </c>
      <c r="D18" s="8"/>
      <c r="E18" s="8"/>
      <c r="F18" s="64">
        <f t="shared" si="0"/>
        <v>2000</v>
      </c>
      <c r="G18" s="9">
        <f t="shared" si="1"/>
        <v>2000000</v>
      </c>
    </row>
    <row r="19" spans="1:7" ht="19.5" customHeight="1" x14ac:dyDescent="0.3">
      <c r="A19" s="57">
        <v>13</v>
      </c>
      <c r="B19" s="60" t="s">
        <v>147</v>
      </c>
      <c r="C19" s="63">
        <v>1204</v>
      </c>
      <c r="D19" s="8"/>
      <c r="E19" s="8"/>
      <c r="F19" s="64">
        <f t="shared" si="0"/>
        <v>1204</v>
      </c>
      <c r="G19" s="9">
        <f t="shared" si="1"/>
        <v>1204000</v>
      </c>
    </row>
    <row r="20" spans="1:7" ht="19.5" customHeight="1" x14ac:dyDescent="0.3">
      <c r="A20" s="57">
        <v>14</v>
      </c>
      <c r="B20" s="60" t="s">
        <v>185</v>
      </c>
      <c r="C20" s="63">
        <v>1732</v>
      </c>
      <c r="D20" s="8"/>
      <c r="E20" s="8"/>
      <c r="F20" s="64">
        <f t="shared" si="0"/>
        <v>1732</v>
      </c>
      <c r="G20" s="9">
        <f t="shared" si="1"/>
        <v>1732000</v>
      </c>
    </row>
    <row r="21" spans="1:7" ht="19.5" customHeight="1" x14ac:dyDescent="0.3">
      <c r="A21" s="57">
        <v>15</v>
      </c>
      <c r="B21" s="60" t="s">
        <v>186</v>
      </c>
      <c r="C21" s="63">
        <v>1316</v>
      </c>
      <c r="D21" s="8"/>
      <c r="E21" s="8"/>
      <c r="F21" s="64">
        <f t="shared" si="0"/>
        <v>1316</v>
      </c>
      <c r="G21" s="9">
        <f t="shared" si="1"/>
        <v>1316000</v>
      </c>
    </row>
    <row r="22" spans="1:7" ht="19.5" customHeight="1" x14ac:dyDescent="0.3">
      <c r="A22" s="57">
        <v>16</v>
      </c>
      <c r="B22" s="60" t="s">
        <v>148</v>
      </c>
      <c r="C22" s="63">
        <v>1956</v>
      </c>
      <c r="D22" s="8"/>
      <c r="E22" s="8"/>
      <c r="F22" s="64">
        <f t="shared" si="0"/>
        <v>1956</v>
      </c>
      <c r="G22" s="9">
        <f t="shared" si="1"/>
        <v>1956000</v>
      </c>
    </row>
    <row r="23" spans="1:7" ht="19.5" customHeight="1" x14ac:dyDescent="0.3">
      <c r="A23" s="57">
        <v>17</v>
      </c>
      <c r="B23" s="60" t="s">
        <v>149</v>
      </c>
      <c r="C23" s="63">
        <v>1350</v>
      </c>
      <c r="D23" s="8"/>
      <c r="E23" s="8"/>
      <c r="F23" s="64">
        <f t="shared" si="0"/>
        <v>1350</v>
      </c>
      <c r="G23" s="9">
        <f t="shared" si="1"/>
        <v>1350000</v>
      </c>
    </row>
    <row r="24" spans="1:7" ht="19.5" customHeight="1" x14ac:dyDescent="0.3">
      <c r="A24" s="57">
        <v>18</v>
      </c>
      <c r="B24" s="60" t="s">
        <v>150</v>
      </c>
      <c r="C24" s="63">
        <v>1250</v>
      </c>
      <c r="D24" s="8"/>
      <c r="E24" s="8"/>
      <c r="F24" s="64">
        <f t="shared" si="0"/>
        <v>1250</v>
      </c>
      <c r="G24" s="9">
        <f t="shared" si="1"/>
        <v>1250000</v>
      </c>
    </row>
    <row r="25" spans="1:7" ht="19.5" customHeight="1" x14ac:dyDescent="0.3">
      <c r="A25" s="57">
        <v>19</v>
      </c>
      <c r="B25" s="60" t="s">
        <v>151</v>
      </c>
      <c r="C25" s="63">
        <v>1599</v>
      </c>
      <c r="D25" s="8"/>
      <c r="E25" s="8"/>
      <c r="F25" s="64">
        <f t="shared" si="0"/>
        <v>1599</v>
      </c>
      <c r="G25" s="9">
        <f t="shared" si="1"/>
        <v>1599000</v>
      </c>
    </row>
    <row r="26" spans="1:7" ht="19.5" customHeight="1" x14ac:dyDescent="0.3">
      <c r="A26" s="57">
        <v>20</v>
      </c>
      <c r="B26" s="60" t="s">
        <v>152</v>
      </c>
      <c r="C26" s="63">
        <v>1500</v>
      </c>
      <c r="D26" s="8"/>
      <c r="E26" s="8"/>
      <c r="F26" s="64">
        <f t="shared" si="0"/>
        <v>1500</v>
      </c>
      <c r="G26" s="9">
        <f t="shared" si="1"/>
        <v>1500000</v>
      </c>
    </row>
    <row r="27" spans="1:7" ht="19.5" customHeight="1" x14ac:dyDescent="0.3">
      <c r="A27" s="57">
        <v>21</v>
      </c>
      <c r="B27" s="60" t="s">
        <v>153</v>
      </c>
      <c r="C27" s="63">
        <v>1467</v>
      </c>
      <c r="D27" s="8"/>
      <c r="E27" s="8"/>
      <c r="F27" s="64">
        <f t="shared" si="0"/>
        <v>1467</v>
      </c>
      <c r="G27" s="9">
        <f t="shared" si="1"/>
        <v>1467000</v>
      </c>
    </row>
    <row r="28" spans="1:7" ht="19.5" customHeight="1" x14ac:dyDescent="0.3">
      <c r="A28" s="57">
        <v>22</v>
      </c>
      <c r="B28" s="60" t="s">
        <v>187</v>
      </c>
      <c r="C28" s="65">
        <v>682</v>
      </c>
      <c r="D28" s="8"/>
      <c r="E28" s="8"/>
      <c r="F28" s="64">
        <f t="shared" si="0"/>
        <v>682</v>
      </c>
      <c r="G28" s="9">
        <f t="shared" si="1"/>
        <v>682000</v>
      </c>
    </row>
    <row r="29" spans="1:7" ht="19.5" customHeight="1" x14ac:dyDescent="0.3">
      <c r="A29" s="57">
        <v>23</v>
      </c>
      <c r="B29" s="60" t="s">
        <v>154</v>
      </c>
      <c r="C29" s="65">
        <v>666</v>
      </c>
      <c r="D29" s="8"/>
      <c r="E29" s="8"/>
      <c r="F29" s="64">
        <f t="shared" si="0"/>
        <v>666</v>
      </c>
      <c r="G29" s="9">
        <f t="shared" si="1"/>
        <v>666000</v>
      </c>
    </row>
    <row r="30" spans="1:7" ht="19.5" customHeight="1" x14ac:dyDescent="0.3">
      <c r="A30" s="57">
        <v>24</v>
      </c>
      <c r="B30" s="60" t="s">
        <v>155</v>
      </c>
      <c r="C30" s="65">
        <v>533</v>
      </c>
      <c r="D30" s="8"/>
      <c r="E30" s="8"/>
      <c r="F30" s="64">
        <f t="shared" si="0"/>
        <v>533</v>
      </c>
      <c r="G30" s="9">
        <f t="shared" si="1"/>
        <v>533000</v>
      </c>
    </row>
    <row r="31" spans="1:7" ht="19.5" customHeight="1" x14ac:dyDescent="0.3">
      <c r="A31" s="57">
        <v>25</v>
      </c>
      <c r="B31" s="60" t="s">
        <v>156</v>
      </c>
      <c r="C31" s="65">
        <v>500</v>
      </c>
      <c r="D31" s="8"/>
      <c r="E31" s="8"/>
      <c r="F31" s="64">
        <f t="shared" si="0"/>
        <v>500</v>
      </c>
      <c r="G31" s="9">
        <f t="shared" si="1"/>
        <v>500000</v>
      </c>
    </row>
    <row r="32" spans="1:7" ht="19.5" customHeight="1" x14ac:dyDescent="0.3">
      <c r="A32" s="57">
        <v>26</v>
      </c>
      <c r="B32" s="60" t="s">
        <v>157</v>
      </c>
      <c r="C32" s="65">
        <v>566</v>
      </c>
      <c r="D32" s="8"/>
      <c r="E32" s="8"/>
      <c r="F32" s="64">
        <f t="shared" si="0"/>
        <v>566</v>
      </c>
      <c r="G32" s="9">
        <f t="shared" si="1"/>
        <v>566000</v>
      </c>
    </row>
    <row r="33" spans="1:7" ht="19.5" customHeight="1" x14ac:dyDescent="0.3">
      <c r="A33" s="57">
        <v>27</v>
      </c>
      <c r="B33" s="60" t="s">
        <v>188</v>
      </c>
      <c r="C33" s="63">
        <v>1467</v>
      </c>
      <c r="D33" s="8"/>
      <c r="E33" s="8"/>
      <c r="F33" s="64">
        <f t="shared" si="0"/>
        <v>1467</v>
      </c>
      <c r="G33" s="9">
        <f t="shared" si="1"/>
        <v>1467000</v>
      </c>
    </row>
    <row r="34" spans="1:7" ht="19.5" customHeight="1" x14ac:dyDescent="0.3">
      <c r="A34" s="57">
        <v>28</v>
      </c>
      <c r="B34" s="60" t="s">
        <v>158</v>
      </c>
      <c r="C34" s="65">
        <v>665</v>
      </c>
      <c r="D34" s="8"/>
      <c r="E34" s="8"/>
      <c r="F34" s="64">
        <f t="shared" si="0"/>
        <v>665</v>
      </c>
      <c r="G34" s="9">
        <f t="shared" si="1"/>
        <v>665000</v>
      </c>
    </row>
    <row r="35" spans="1:7" ht="19.5" customHeight="1" x14ac:dyDescent="0.3">
      <c r="A35" s="57">
        <v>29</v>
      </c>
      <c r="B35" s="60" t="s">
        <v>159</v>
      </c>
      <c r="C35" s="63">
        <v>1615</v>
      </c>
      <c r="D35" s="8"/>
      <c r="E35" s="8"/>
      <c r="F35" s="64">
        <f t="shared" si="0"/>
        <v>1615</v>
      </c>
      <c r="G35" s="9">
        <f t="shared" si="1"/>
        <v>1615000</v>
      </c>
    </row>
    <row r="36" spans="1:7" ht="19.5" customHeight="1" x14ac:dyDescent="0.3">
      <c r="A36" s="57">
        <v>30</v>
      </c>
      <c r="B36" s="60" t="s">
        <v>160</v>
      </c>
      <c r="C36" s="63">
        <v>1833</v>
      </c>
      <c r="D36" s="8"/>
      <c r="E36" s="8"/>
      <c r="F36" s="64">
        <f t="shared" si="0"/>
        <v>1833</v>
      </c>
      <c r="G36" s="9">
        <f t="shared" si="1"/>
        <v>1833000</v>
      </c>
    </row>
    <row r="37" spans="1:7" ht="19.5" customHeight="1" x14ac:dyDescent="0.3">
      <c r="A37" s="57">
        <v>31</v>
      </c>
      <c r="B37" s="60" t="s">
        <v>189</v>
      </c>
      <c r="C37" s="63">
        <v>1303</v>
      </c>
      <c r="D37" s="8"/>
      <c r="E37" s="8"/>
      <c r="F37" s="64">
        <f t="shared" si="0"/>
        <v>1303</v>
      </c>
      <c r="G37" s="9">
        <f t="shared" si="1"/>
        <v>1303000</v>
      </c>
    </row>
    <row r="38" spans="1:7" ht="19.5" customHeight="1" x14ac:dyDescent="0.3">
      <c r="A38" s="57">
        <v>32</v>
      </c>
      <c r="B38" s="60" t="s">
        <v>161</v>
      </c>
      <c r="C38" s="65">
        <v>800.9</v>
      </c>
      <c r="D38" s="8"/>
      <c r="E38" s="8"/>
      <c r="F38" s="64">
        <f t="shared" si="0"/>
        <v>800.9</v>
      </c>
      <c r="G38" s="9">
        <f t="shared" si="1"/>
        <v>800900</v>
      </c>
    </row>
    <row r="39" spans="1:7" ht="19.5" customHeight="1" x14ac:dyDescent="0.3">
      <c r="A39" s="57">
        <v>33</v>
      </c>
      <c r="B39" s="60" t="s">
        <v>190</v>
      </c>
      <c r="C39" s="63">
        <v>1096</v>
      </c>
      <c r="D39" s="8"/>
      <c r="E39" s="8"/>
      <c r="F39" s="64">
        <f t="shared" si="0"/>
        <v>1096</v>
      </c>
      <c r="G39" s="9">
        <f t="shared" si="1"/>
        <v>1096000</v>
      </c>
    </row>
    <row r="40" spans="1:7" ht="19.5" customHeight="1" x14ac:dyDescent="0.3">
      <c r="A40" s="57">
        <v>34</v>
      </c>
      <c r="B40" s="60" t="s">
        <v>162</v>
      </c>
      <c r="C40" s="65">
        <v>797</v>
      </c>
      <c r="D40" s="8"/>
      <c r="E40" s="8"/>
      <c r="F40" s="64">
        <f t="shared" si="0"/>
        <v>797</v>
      </c>
      <c r="G40" s="9">
        <f t="shared" si="1"/>
        <v>797000</v>
      </c>
    </row>
    <row r="41" spans="1:7" ht="19.5" customHeight="1" x14ac:dyDescent="0.3">
      <c r="A41" s="57">
        <v>35</v>
      </c>
      <c r="B41" s="60" t="s">
        <v>163</v>
      </c>
      <c r="C41" s="65">
        <v>500</v>
      </c>
      <c r="D41" s="8"/>
      <c r="E41" s="8"/>
      <c r="F41" s="64">
        <f t="shared" si="0"/>
        <v>500</v>
      </c>
      <c r="G41" s="9">
        <f t="shared" si="1"/>
        <v>500000</v>
      </c>
    </row>
    <row r="42" spans="1:7" ht="19.5" customHeight="1" x14ac:dyDescent="0.3">
      <c r="A42" s="57">
        <v>36</v>
      </c>
      <c r="B42" s="60" t="s">
        <v>191</v>
      </c>
      <c r="C42" s="63">
        <v>8500</v>
      </c>
      <c r="D42" s="8"/>
      <c r="E42" s="8"/>
      <c r="F42" s="64">
        <f t="shared" si="0"/>
        <v>8500</v>
      </c>
      <c r="G42" s="9">
        <f t="shared" si="1"/>
        <v>8500000</v>
      </c>
    </row>
    <row r="43" spans="1:7" ht="19.5" customHeight="1" x14ac:dyDescent="0.3">
      <c r="A43" s="57">
        <v>37</v>
      </c>
      <c r="B43" s="60" t="s">
        <v>164</v>
      </c>
      <c r="C43" s="63">
        <v>2429</v>
      </c>
      <c r="D43" s="8"/>
      <c r="E43" s="8"/>
      <c r="F43" s="64">
        <f t="shared" si="0"/>
        <v>2429</v>
      </c>
      <c r="G43" s="9">
        <f t="shared" si="1"/>
        <v>2429000</v>
      </c>
    </row>
    <row r="44" spans="1:7" ht="19.5" customHeight="1" x14ac:dyDescent="0.3">
      <c r="A44" s="57">
        <v>38</v>
      </c>
      <c r="B44" s="60" t="s">
        <v>192</v>
      </c>
      <c r="C44" s="63">
        <v>2429</v>
      </c>
      <c r="D44" s="8"/>
      <c r="E44" s="8"/>
      <c r="F44" s="64">
        <f t="shared" si="0"/>
        <v>2429</v>
      </c>
      <c r="G44" s="9">
        <f t="shared" si="1"/>
        <v>2429000</v>
      </c>
    </row>
    <row r="45" spans="1:7" ht="19.5" customHeight="1" x14ac:dyDescent="0.3">
      <c r="A45" s="57">
        <v>39</v>
      </c>
      <c r="B45" s="60" t="s">
        <v>193</v>
      </c>
      <c r="C45" s="65">
        <v>500</v>
      </c>
      <c r="D45" s="8"/>
      <c r="E45" s="8"/>
      <c r="F45" s="64">
        <f t="shared" si="0"/>
        <v>500</v>
      </c>
      <c r="G45" s="9">
        <f t="shared" si="1"/>
        <v>500000</v>
      </c>
    </row>
    <row r="46" spans="1:7" ht="19.5" customHeight="1" x14ac:dyDescent="0.3">
      <c r="A46" s="57">
        <v>40</v>
      </c>
      <c r="B46" s="60" t="s">
        <v>165</v>
      </c>
      <c r="C46" s="63">
        <v>1000</v>
      </c>
      <c r="D46" s="8"/>
      <c r="E46" s="8"/>
      <c r="F46" s="64">
        <f t="shared" si="0"/>
        <v>1000</v>
      </c>
      <c r="G46" s="9">
        <f t="shared" si="1"/>
        <v>1000000</v>
      </c>
    </row>
    <row r="47" spans="1:7" ht="19.5" customHeight="1" x14ac:dyDescent="0.3">
      <c r="A47" s="57">
        <v>41</v>
      </c>
      <c r="B47" s="60" t="s">
        <v>166</v>
      </c>
      <c r="C47" s="63">
        <v>12100</v>
      </c>
      <c r="D47" s="8"/>
      <c r="E47" s="8"/>
      <c r="F47" s="64">
        <f t="shared" si="0"/>
        <v>12100</v>
      </c>
      <c r="G47" s="9">
        <f t="shared" si="1"/>
        <v>12100000</v>
      </c>
    </row>
    <row r="48" spans="1:7" ht="19.5" customHeight="1" x14ac:dyDescent="0.3">
      <c r="A48" s="57">
        <v>42</v>
      </c>
      <c r="B48" s="60" t="s">
        <v>167</v>
      </c>
      <c r="C48" s="63">
        <v>1150</v>
      </c>
      <c r="D48" s="8"/>
      <c r="E48" s="8"/>
      <c r="F48" s="64">
        <f t="shared" si="0"/>
        <v>1150</v>
      </c>
      <c r="G48" s="9">
        <f t="shared" si="1"/>
        <v>1150000</v>
      </c>
    </row>
    <row r="49" spans="1:7" ht="19.5" customHeight="1" x14ac:dyDescent="0.3">
      <c r="A49" s="57">
        <v>43</v>
      </c>
      <c r="B49" s="60" t="s">
        <v>168</v>
      </c>
      <c r="C49" s="63">
        <v>1100</v>
      </c>
      <c r="D49" s="8"/>
      <c r="E49" s="8"/>
      <c r="F49" s="64">
        <f t="shared" si="0"/>
        <v>1100</v>
      </c>
      <c r="G49" s="9">
        <f t="shared" si="1"/>
        <v>1100000</v>
      </c>
    </row>
    <row r="50" spans="1:7" ht="19.5" customHeight="1" x14ac:dyDescent="0.3">
      <c r="A50" s="57">
        <v>44</v>
      </c>
      <c r="B50" s="60" t="s">
        <v>169</v>
      </c>
      <c r="C50" s="63">
        <v>1733</v>
      </c>
      <c r="D50" s="8"/>
      <c r="E50" s="8"/>
      <c r="F50" s="64">
        <f t="shared" si="0"/>
        <v>1733</v>
      </c>
      <c r="G50" s="9">
        <f t="shared" si="1"/>
        <v>1733000</v>
      </c>
    </row>
    <row r="51" spans="1:7" ht="19.5" customHeight="1" x14ac:dyDescent="0.3">
      <c r="A51" s="57">
        <v>45</v>
      </c>
      <c r="B51" s="60" t="s">
        <v>194</v>
      </c>
      <c r="C51" s="63">
        <v>1500</v>
      </c>
      <c r="D51" s="8"/>
      <c r="E51" s="8"/>
      <c r="F51" s="64">
        <f t="shared" si="0"/>
        <v>1500</v>
      </c>
      <c r="G51" s="9">
        <f t="shared" si="1"/>
        <v>1500000</v>
      </c>
    </row>
    <row r="52" spans="1:7" ht="19.5" customHeight="1" x14ac:dyDescent="0.3">
      <c r="A52" s="57">
        <v>46</v>
      </c>
      <c r="B52" s="60" t="s">
        <v>195</v>
      </c>
      <c r="C52" s="63">
        <v>1533</v>
      </c>
      <c r="D52" s="8"/>
      <c r="E52" s="8"/>
      <c r="F52" s="64">
        <f t="shared" si="0"/>
        <v>1533</v>
      </c>
      <c r="G52" s="9">
        <f t="shared" si="1"/>
        <v>1533000</v>
      </c>
    </row>
    <row r="53" spans="1:7" ht="19.5" customHeight="1" x14ac:dyDescent="0.3">
      <c r="A53" s="57">
        <v>47</v>
      </c>
      <c r="B53" s="60" t="s">
        <v>27</v>
      </c>
      <c r="C53" s="63">
        <v>1165</v>
      </c>
      <c r="D53" s="8"/>
      <c r="E53" s="8"/>
      <c r="F53" s="64">
        <f t="shared" si="0"/>
        <v>1165</v>
      </c>
      <c r="G53" s="9">
        <f t="shared" si="1"/>
        <v>1165000</v>
      </c>
    </row>
    <row r="54" spans="1:7" ht="19.5" customHeight="1" x14ac:dyDescent="0.3">
      <c r="A54" s="57">
        <v>48</v>
      </c>
      <c r="B54" s="60" t="s">
        <v>170</v>
      </c>
      <c r="C54" s="63">
        <v>1231</v>
      </c>
      <c r="D54" s="8"/>
      <c r="E54" s="8"/>
      <c r="F54" s="64">
        <f t="shared" si="0"/>
        <v>1231</v>
      </c>
      <c r="G54" s="9">
        <f t="shared" si="1"/>
        <v>1231000</v>
      </c>
    </row>
    <row r="55" spans="1:7" ht="19.5" customHeight="1" x14ac:dyDescent="0.3">
      <c r="A55" s="57">
        <v>49</v>
      </c>
      <c r="B55" s="60" t="s">
        <v>171</v>
      </c>
      <c r="C55" s="63">
        <v>1699</v>
      </c>
      <c r="D55" s="8"/>
      <c r="E55" s="8"/>
      <c r="F55" s="64">
        <f t="shared" si="0"/>
        <v>1699</v>
      </c>
      <c r="G55" s="9">
        <f t="shared" si="1"/>
        <v>1699000</v>
      </c>
    </row>
    <row r="56" spans="1:7" ht="19.5" customHeight="1" x14ac:dyDescent="0.3">
      <c r="A56" s="57">
        <v>50</v>
      </c>
      <c r="B56" s="60" t="s">
        <v>196</v>
      </c>
      <c r="C56" s="63">
        <v>1932</v>
      </c>
      <c r="D56" s="8"/>
      <c r="E56" s="8"/>
      <c r="F56" s="64">
        <f t="shared" si="0"/>
        <v>1932</v>
      </c>
      <c r="G56" s="9">
        <f t="shared" si="1"/>
        <v>1932000</v>
      </c>
    </row>
    <row r="57" spans="1:7" ht="19.5" customHeight="1" x14ac:dyDescent="0.3">
      <c r="A57" s="57">
        <v>51</v>
      </c>
      <c r="B57" s="60" t="s">
        <v>172</v>
      </c>
      <c r="C57" s="63">
        <v>1500</v>
      </c>
      <c r="D57" s="8"/>
      <c r="E57" s="8"/>
      <c r="F57" s="64">
        <f t="shared" si="0"/>
        <v>1500</v>
      </c>
      <c r="G57" s="9">
        <f t="shared" si="1"/>
        <v>1500000</v>
      </c>
    </row>
    <row r="58" spans="1:7" ht="19.5" customHeight="1" x14ac:dyDescent="0.3">
      <c r="A58" s="57">
        <v>52</v>
      </c>
      <c r="B58" s="60" t="s">
        <v>173</v>
      </c>
      <c r="C58" s="63">
        <v>1500</v>
      </c>
      <c r="D58" s="8"/>
      <c r="E58" s="8"/>
      <c r="F58" s="64">
        <f t="shared" si="0"/>
        <v>1500</v>
      </c>
      <c r="G58" s="9">
        <f t="shared" si="1"/>
        <v>1500000</v>
      </c>
    </row>
    <row r="59" spans="1:7" ht="19.5" customHeight="1" x14ac:dyDescent="0.3">
      <c r="A59" s="57">
        <v>53</v>
      </c>
      <c r="B59" s="60" t="s">
        <v>174</v>
      </c>
      <c r="C59" s="63">
        <v>1750</v>
      </c>
      <c r="D59" s="8"/>
      <c r="E59" s="8"/>
      <c r="F59" s="64">
        <f t="shared" si="0"/>
        <v>1750</v>
      </c>
      <c r="G59" s="9">
        <f t="shared" si="1"/>
        <v>1750000</v>
      </c>
    </row>
    <row r="60" spans="1:7" ht="19.5" customHeight="1" x14ac:dyDescent="0.3">
      <c r="A60" s="57">
        <v>54</v>
      </c>
      <c r="B60" s="60" t="s">
        <v>175</v>
      </c>
      <c r="C60" s="65">
        <v>966</v>
      </c>
      <c r="D60" s="8"/>
      <c r="E60" s="8"/>
      <c r="F60" s="64">
        <f t="shared" si="0"/>
        <v>966</v>
      </c>
      <c r="G60" s="9">
        <f t="shared" si="1"/>
        <v>966000</v>
      </c>
    </row>
    <row r="61" spans="1:7" ht="22.5" customHeight="1" x14ac:dyDescent="0.3">
      <c r="A61" s="34"/>
      <c r="B61" s="77" t="s">
        <v>9</v>
      </c>
      <c r="C61" s="75">
        <f>SUM(C7:C60)</f>
        <v>103611.9</v>
      </c>
      <c r="D61" s="10"/>
      <c r="E61" s="10"/>
      <c r="F61" s="75">
        <f>SUM(F7:F60)</f>
        <v>103611.9</v>
      </c>
      <c r="G61" s="30">
        <f t="shared" si="1"/>
        <v>103611900</v>
      </c>
    </row>
    <row r="63" spans="1:7" x14ac:dyDescent="0.3">
      <c r="F63" s="78"/>
      <c r="G63" s="45"/>
    </row>
  </sheetData>
  <mergeCells count="7">
    <mergeCell ref="A1:C1"/>
    <mergeCell ref="D1:G1"/>
    <mergeCell ref="A3:G3"/>
    <mergeCell ref="A5:A6"/>
    <mergeCell ref="B5:B6"/>
    <mergeCell ref="C5:F5"/>
    <mergeCell ref="G5:G6"/>
  </mergeCells>
  <pageMargins left="0.39" right="0.23" top="0.4" bottom="0.4" header="0.3" footer="0.3"/>
  <pageSetup paperSize="9" orientation="landscape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94"/>
  <sheetViews>
    <sheetView topLeftCell="A85" workbookViewId="0">
      <selection activeCell="A7" sqref="A7:G93"/>
    </sheetView>
  </sheetViews>
  <sheetFormatPr defaultRowHeight="18.75" x14ac:dyDescent="0.3"/>
  <cols>
    <col min="1" max="1" width="5.28515625" style="2" customWidth="1"/>
    <col min="2" max="2" width="31.140625" style="3" customWidth="1"/>
    <col min="3" max="3" width="18.140625" style="3" customWidth="1"/>
    <col min="4" max="4" width="19.28515625" style="3" customWidth="1"/>
    <col min="5" max="5" width="19.140625" style="3" customWidth="1"/>
    <col min="6" max="6" width="21.7109375" style="3" customWidth="1"/>
    <col min="7" max="7" width="25" style="3" customWidth="1"/>
    <col min="8" max="16384" width="9.140625" style="3"/>
  </cols>
  <sheetData>
    <row r="1" spans="1:7" ht="37.15" customHeight="1" x14ac:dyDescent="0.3">
      <c r="A1" s="126" t="s">
        <v>1860</v>
      </c>
      <c r="B1" s="126"/>
      <c r="C1" s="126"/>
      <c r="D1" s="127" t="s">
        <v>4</v>
      </c>
      <c r="E1" s="127"/>
      <c r="F1" s="127"/>
      <c r="G1" s="127"/>
    </row>
    <row r="2" spans="1:7" x14ac:dyDescent="0.3">
      <c r="A2" s="40"/>
      <c r="B2" s="40"/>
      <c r="C2" s="40"/>
      <c r="D2" s="40"/>
      <c r="E2" s="40"/>
      <c r="F2" s="40"/>
      <c r="G2" s="40"/>
    </row>
    <row r="3" spans="1:7" ht="35.25" customHeight="1" x14ac:dyDescent="0.3">
      <c r="A3" s="127" t="s">
        <v>1865</v>
      </c>
      <c r="B3" s="128"/>
      <c r="C3" s="128"/>
      <c r="D3" s="128"/>
      <c r="E3" s="128"/>
      <c r="F3" s="128"/>
      <c r="G3" s="128"/>
    </row>
    <row r="4" spans="1:7" ht="6.75" customHeight="1" x14ac:dyDescent="0.3">
      <c r="B4" s="2"/>
      <c r="C4" s="2"/>
      <c r="D4" s="2"/>
      <c r="E4" s="2"/>
      <c r="F4" s="2"/>
      <c r="G4" s="4"/>
    </row>
    <row r="5" spans="1:7" x14ac:dyDescent="0.3">
      <c r="A5" s="129" t="s">
        <v>0</v>
      </c>
      <c r="B5" s="129" t="s">
        <v>1</v>
      </c>
      <c r="C5" s="129" t="s">
        <v>2</v>
      </c>
      <c r="D5" s="129"/>
      <c r="E5" s="129"/>
      <c r="F5" s="131"/>
      <c r="G5" s="132" t="s">
        <v>8</v>
      </c>
    </row>
    <row r="6" spans="1:7" ht="33" customHeight="1" x14ac:dyDescent="0.3">
      <c r="A6" s="130"/>
      <c r="B6" s="130"/>
      <c r="C6" s="54" t="s">
        <v>1852</v>
      </c>
      <c r="D6" s="55" t="s">
        <v>5</v>
      </c>
      <c r="E6" s="55" t="s">
        <v>6</v>
      </c>
      <c r="F6" s="56" t="s">
        <v>7</v>
      </c>
      <c r="G6" s="133"/>
    </row>
    <row r="7" spans="1:7" ht="21" customHeight="1" x14ac:dyDescent="0.3">
      <c r="A7" s="57">
        <v>1</v>
      </c>
      <c r="B7" s="60" t="s">
        <v>363</v>
      </c>
      <c r="C7" s="59">
        <v>6500</v>
      </c>
      <c r="D7" s="8"/>
      <c r="E7" s="8"/>
      <c r="F7" s="64">
        <f>C7</f>
        <v>6500</v>
      </c>
      <c r="G7" s="9">
        <f>F7*1000</f>
        <v>6500000</v>
      </c>
    </row>
    <row r="8" spans="1:7" ht="21" customHeight="1" x14ac:dyDescent="0.3">
      <c r="A8" s="57">
        <v>2</v>
      </c>
      <c r="B8" s="60" t="s">
        <v>334</v>
      </c>
      <c r="C8" s="59">
        <v>1350</v>
      </c>
      <c r="D8" s="8"/>
      <c r="E8" s="8"/>
      <c r="F8" s="64">
        <f t="shared" ref="F8:F70" si="0">C8</f>
        <v>1350</v>
      </c>
      <c r="G8" s="9">
        <f t="shared" ref="G8:G71" si="1">F8*1000</f>
        <v>1350000</v>
      </c>
    </row>
    <row r="9" spans="1:7" ht="21" customHeight="1" x14ac:dyDescent="0.3">
      <c r="A9" s="57">
        <v>3</v>
      </c>
      <c r="B9" s="60" t="s">
        <v>345</v>
      </c>
      <c r="C9" s="59">
        <v>1330</v>
      </c>
      <c r="D9" s="8"/>
      <c r="E9" s="8"/>
      <c r="F9" s="64">
        <f t="shared" si="0"/>
        <v>1330</v>
      </c>
      <c r="G9" s="9">
        <f t="shared" si="1"/>
        <v>1330000</v>
      </c>
    </row>
    <row r="10" spans="1:7" ht="21" customHeight="1" x14ac:dyDescent="0.3">
      <c r="A10" s="57">
        <v>4</v>
      </c>
      <c r="B10" s="60" t="s">
        <v>364</v>
      </c>
      <c r="C10" s="59">
        <v>1000</v>
      </c>
      <c r="D10" s="8"/>
      <c r="E10" s="8"/>
      <c r="F10" s="64">
        <f t="shared" si="0"/>
        <v>1000</v>
      </c>
      <c r="G10" s="9">
        <f t="shared" si="1"/>
        <v>1000000</v>
      </c>
    </row>
    <row r="11" spans="1:7" ht="21" customHeight="1" x14ac:dyDescent="0.3">
      <c r="A11" s="57">
        <v>5</v>
      </c>
      <c r="B11" s="60" t="s">
        <v>365</v>
      </c>
      <c r="C11" s="59">
        <v>2680</v>
      </c>
      <c r="D11" s="8"/>
      <c r="E11" s="8"/>
      <c r="F11" s="64">
        <f t="shared" si="0"/>
        <v>2680</v>
      </c>
      <c r="G11" s="9">
        <f t="shared" si="1"/>
        <v>2680000</v>
      </c>
    </row>
    <row r="12" spans="1:7" ht="21" customHeight="1" x14ac:dyDescent="0.3">
      <c r="A12" s="57">
        <v>6</v>
      </c>
      <c r="B12" s="60" t="s">
        <v>266</v>
      </c>
      <c r="C12" s="60">
        <v>500</v>
      </c>
      <c r="D12" s="8"/>
      <c r="E12" s="8"/>
      <c r="F12" s="64">
        <f t="shared" si="0"/>
        <v>500</v>
      </c>
      <c r="G12" s="9">
        <f t="shared" si="1"/>
        <v>500000</v>
      </c>
    </row>
    <row r="13" spans="1:7" ht="21" customHeight="1" x14ac:dyDescent="0.3">
      <c r="A13" s="57">
        <v>7</v>
      </c>
      <c r="B13" s="60" t="s">
        <v>366</v>
      </c>
      <c r="C13" s="60">
        <v>834</v>
      </c>
      <c r="D13" s="8"/>
      <c r="E13" s="8"/>
      <c r="F13" s="64">
        <f t="shared" si="0"/>
        <v>834</v>
      </c>
      <c r="G13" s="9">
        <f t="shared" si="1"/>
        <v>834000</v>
      </c>
    </row>
    <row r="14" spans="1:7" ht="21" customHeight="1" x14ac:dyDescent="0.3">
      <c r="A14" s="57">
        <v>8</v>
      </c>
      <c r="B14" s="60" t="s">
        <v>367</v>
      </c>
      <c r="C14" s="59">
        <v>2200</v>
      </c>
      <c r="D14" s="8"/>
      <c r="E14" s="8"/>
      <c r="F14" s="64">
        <f t="shared" si="0"/>
        <v>2200</v>
      </c>
      <c r="G14" s="9">
        <f t="shared" si="1"/>
        <v>2200000</v>
      </c>
    </row>
    <row r="15" spans="1:7" ht="21" customHeight="1" x14ac:dyDescent="0.3">
      <c r="A15" s="57">
        <v>9</v>
      </c>
      <c r="B15" s="60" t="s">
        <v>368</v>
      </c>
      <c r="C15" s="59">
        <v>40500</v>
      </c>
      <c r="D15" s="8"/>
      <c r="E15" s="8"/>
      <c r="F15" s="64">
        <f t="shared" si="0"/>
        <v>40500</v>
      </c>
      <c r="G15" s="9">
        <f t="shared" si="1"/>
        <v>40500000</v>
      </c>
    </row>
    <row r="16" spans="1:7" ht="21" customHeight="1" x14ac:dyDescent="0.3">
      <c r="A16" s="57">
        <v>10</v>
      </c>
      <c r="B16" s="60" t="s">
        <v>369</v>
      </c>
      <c r="C16" s="59">
        <v>1250</v>
      </c>
      <c r="D16" s="8"/>
      <c r="E16" s="8"/>
      <c r="F16" s="64">
        <f t="shared" si="0"/>
        <v>1250</v>
      </c>
      <c r="G16" s="9">
        <f t="shared" si="1"/>
        <v>1250000</v>
      </c>
    </row>
    <row r="17" spans="1:7" ht="21" customHeight="1" x14ac:dyDescent="0.3">
      <c r="A17" s="57">
        <v>11</v>
      </c>
      <c r="B17" s="60" t="s">
        <v>370</v>
      </c>
      <c r="C17" s="59">
        <v>13040</v>
      </c>
      <c r="D17" s="8"/>
      <c r="E17" s="8"/>
      <c r="F17" s="64">
        <f t="shared" si="0"/>
        <v>13040</v>
      </c>
      <c r="G17" s="9">
        <f t="shared" si="1"/>
        <v>13040000</v>
      </c>
    </row>
    <row r="18" spans="1:7" ht="21" customHeight="1" x14ac:dyDescent="0.3">
      <c r="A18" s="57">
        <v>12</v>
      </c>
      <c r="B18" s="60" t="s">
        <v>373</v>
      </c>
      <c r="C18" s="59">
        <v>2100</v>
      </c>
      <c r="D18" s="8"/>
      <c r="E18" s="8"/>
      <c r="F18" s="64">
        <f t="shared" si="0"/>
        <v>2100</v>
      </c>
      <c r="G18" s="9">
        <f t="shared" si="1"/>
        <v>2100000</v>
      </c>
    </row>
    <row r="19" spans="1:7" ht="21" customHeight="1" x14ac:dyDescent="0.3">
      <c r="A19" s="57">
        <v>13</v>
      </c>
      <c r="B19" s="60" t="s">
        <v>371</v>
      </c>
      <c r="C19" s="59">
        <v>1750</v>
      </c>
      <c r="D19" s="8"/>
      <c r="E19" s="8"/>
      <c r="F19" s="64">
        <f t="shared" si="0"/>
        <v>1750</v>
      </c>
      <c r="G19" s="9">
        <f t="shared" si="1"/>
        <v>1750000</v>
      </c>
    </row>
    <row r="20" spans="1:7" ht="21" customHeight="1" x14ac:dyDescent="0.3">
      <c r="A20" s="57">
        <v>14</v>
      </c>
      <c r="B20" s="60" t="s">
        <v>374</v>
      </c>
      <c r="C20" s="59">
        <v>4540</v>
      </c>
      <c r="D20" s="8"/>
      <c r="E20" s="8"/>
      <c r="F20" s="64">
        <f t="shared" si="0"/>
        <v>4540</v>
      </c>
      <c r="G20" s="9">
        <f t="shared" si="1"/>
        <v>4540000</v>
      </c>
    </row>
    <row r="21" spans="1:7" ht="21" customHeight="1" x14ac:dyDescent="0.3">
      <c r="A21" s="57">
        <v>15</v>
      </c>
      <c r="B21" s="60" t="s">
        <v>317</v>
      </c>
      <c r="C21" s="59">
        <v>3500</v>
      </c>
      <c r="D21" s="8"/>
      <c r="E21" s="8"/>
      <c r="F21" s="64">
        <f t="shared" si="0"/>
        <v>3500</v>
      </c>
      <c r="G21" s="9">
        <f t="shared" si="1"/>
        <v>3500000</v>
      </c>
    </row>
    <row r="22" spans="1:7" ht="21" customHeight="1" x14ac:dyDescent="0.3">
      <c r="A22" s="57">
        <v>16</v>
      </c>
      <c r="B22" s="60" t="s">
        <v>375</v>
      </c>
      <c r="C22" s="59">
        <v>1500</v>
      </c>
      <c r="D22" s="8"/>
      <c r="E22" s="8"/>
      <c r="F22" s="64">
        <f t="shared" si="0"/>
        <v>1500</v>
      </c>
      <c r="G22" s="9">
        <f t="shared" si="1"/>
        <v>1500000</v>
      </c>
    </row>
    <row r="23" spans="1:7" ht="21" customHeight="1" x14ac:dyDescent="0.3">
      <c r="A23" s="57">
        <v>17</v>
      </c>
      <c r="B23" s="60" t="s">
        <v>318</v>
      </c>
      <c r="C23" s="59">
        <v>3040</v>
      </c>
      <c r="D23" s="8"/>
      <c r="E23" s="8"/>
      <c r="F23" s="64">
        <f t="shared" si="0"/>
        <v>3040</v>
      </c>
      <c r="G23" s="9">
        <f t="shared" si="1"/>
        <v>3040000</v>
      </c>
    </row>
    <row r="24" spans="1:7" ht="21" customHeight="1" x14ac:dyDescent="0.3">
      <c r="A24" s="57">
        <v>18</v>
      </c>
      <c r="B24" s="60" t="s">
        <v>257</v>
      </c>
      <c r="C24" s="60">
        <v>850</v>
      </c>
      <c r="D24" s="8"/>
      <c r="E24" s="8"/>
      <c r="F24" s="64">
        <f t="shared" si="0"/>
        <v>850</v>
      </c>
      <c r="G24" s="9">
        <f t="shared" si="1"/>
        <v>850000</v>
      </c>
    </row>
    <row r="25" spans="1:7" ht="21" customHeight="1" x14ac:dyDescent="0.3">
      <c r="A25" s="57">
        <v>19</v>
      </c>
      <c r="B25" s="60" t="s">
        <v>376</v>
      </c>
      <c r="C25" s="59">
        <v>1082</v>
      </c>
      <c r="D25" s="8"/>
      <c r="E25" s="8"/>
      <c r="F25" s="64">
        <f t="shared" si="0"/>
        <v>1082</v>
      </c>
      <c r="G25" s="9">
        <f t="shared" si="1"/>
        <v>1082000</v>
      </c>
    </row>
    <row r="26" spans="1:7" ht="21" customHeight="1" x14ac:dyDescent="0.3">
      <c r="A26" s="57">
        <v>20</v>
      </c>
      <c r="B26" s="60" t="s">
        <v>320</v>
      </c>
      <c r="C26" s="59">
        <v>3500</v>
      </c>
      <c r="D26" s="8"/>
      <c r="E26" s="8"/>
      <c r="F26" s="64">
        <f t="shared" si="0"/>
        <v>3500</v>
      </c>
      <c r="G26" s="9">
        <f t="shared" si="1"/>
        <v>3500000</v>
      </c>
    </row>
    <row r="27" spans="1:7" ht="21" customHeight="1" x14ac:dyDescent="0.3">
      <c r="A27" s="57">
        <v>21</v>
      </c>
      <c r="B27" s="60" t="s">
        <v>377</v>
      </c>
      <c r="C27" s="59">
        <v>2500</v>
      </c>
      <c r="D27" s="8"/>
      <c r="E27" s="8"/>
      <c r="F27" s="64">
        <f t="shared" si="0"/>
        <v>2500</v>
      </c>
      <c r="G27" s="9">
        <f t="shared" si="1"/>
        <v>2500000</v>
      </c>
    </row>
    <row r="28" spans="1:7" ht="21" customHeight="1" x14ac:dyDescent="0.3">
      <c r="A28" s="57">
        <v>22</v>
      </c>
      <c r="B28" s="60" t="s">
        <v>321</v>
      </c>
      <c r="C28" s="59">
        <v>2000</v>
      </c>
      <c r="D28" s="8"/>
      <c r="E28" s="8"/>
      <c r="F28" s="64">
        <f t="shared" si="0"/>
        <v>2000</v>
      </c>
      <c r="G28" s="9">
        <f t="shared" si="1"/>
        <v>2000000</v>
      </c>
    </row>
    <row r="29" spans="1:7" ht="21" customHeight="1" x14ac:dyDescent="0.3">
      <c r="A29" s="57">
        <v>23</v>
      </c>
      <c r="B29" s="60" t="s">
        <v>322</v>
      </c>
      <c r="C29" s="59">
        <v>2840</v>
      </c>
      <c r="D29" s="8"/>
      <c r="E29" s="8"/>
      <c r="F29" s="64">
        <f t="shared" si="0"/>
        <v>2840</v>
      </c>
      <c r="G29" s="9">
        <f t="shared" si="1"/>
        <v>2840000</v>
      </c>
    </row>
    <row r="30" spans="1:7" ht="21" customHeight="1" x14ac:dyDescent="0.3">
      <c r="A30" s="57">
        <v>24</v>
      </c>
      <c r="B30" s="60" t="s">
        <v>35</v>
      </c>
      <c r="C30" s="59">
        <v>1000</v>
      </c>
      <c r="D30" s="8"/>
      <c r="E30" s="8"/>
      <c r="F30" s="64">
        <f t="shared" si="0"/>
        <v>1000</v>
      </c>
      <c r="G30" s="9">
        <f t="shared" si="1"/>
        <v>1000000</v>
      </c>
    </row>
    <row r="31" spans="1:7" ht="21" customHeight="1" x14ac:dyDescent="0.3">
      <c r="A31" s="57">
        <v>25</v>
      </c>
      <c r="B31" s="60" t="s">
        <v>323</v>
      </c>
      <c r="C31" s="59">
        <v>1200</v>
      </c>
      <c r="D31" s="8"/>
      <c r="E31" s="8"/>
      <c r="F31" s="64">
        <f t="shared" si="0"/>
        <v>1200</v>
      </c>
      <c r="G31" s="9">
        <f t="shared" si="1"/>
        <v>1200000</v>
      </c>
    </row>
    <row r="32" spans="1:7" ht="21" customHeight="1" x14ac:dyDescent="0.3">
      <c r="A32" s="57">
        <v>26</v>
      </c>
      <c r="B32" s="60" t="s">
        <v>324</v>
      </c>
      <c r="C32" s="59">
        <v>2250</v>
      </c>
      <c r="D32" s="8"/>
      <c r="E32" s="8"/>
      <c r="F32" s="64">
        <f t="shared" si="0"/>
        <v>2250</v>
      </c>
      <c r="G32" s="9">
        <f t="shared" si="1"/>
        <v>2250000</v>
      </c>
    </row>
    <row r="33" spans="1:7" ht="21" customHeight="1" x14ac:dyDescent="0.3">
      <c r="A33" s="57">
        <v>27</v>
      </c>
      <c r="B33" s="60" t="s">
        <v>325</v>
      </c>
      <c r="C33" s="59">
        <v>3100</v>
      </c>
      <c r="D33" s="8"/>
      <c r="E33" s="8"/>
      <c r="F33" s="64">
        <f t="shared" si="0"/>
        <v>3100</v>
      </c>
      <c r="G33" s="9">
        <f t="shared" si="1"/>
        <v>3100000</v>
      </c>
    </row>
    <row r="34" spans="1:7" ht="21" customHeight="1" x14ac:dyDescent="0.3">
      <c r="A34" s="57">
        <v>28</v>
      </c>
      <c r="B34" s="60" t="s">
        <v>378</v>
      </c>
      <c r="C34" s="59">
        <v>4500</v>
      </c>
      <c r="D34" s="8"/>
      <c r="E34" s="8"/>
      <c r="F34" s="64">
        <f t="shared" si="0"/>
        <v>4500</v>
      </c>
      <c r="G34" s="9">
        <f t="shared" si="1"/>
        <v>4500000</v>
      </c>
    </row>
    <row r="35" spans="1:7" ht="21" customHeight="1" x14ac:dyDescent="0.3">
      <c r="A35" s="57">
        <v>29</v>
      </c>
      <c r="B35" s="60" t="s">
        <v>326</v>
      </c>
      <c r="C35" s="59">
        <v>2000</v>
      </c>
      <c r="D35" s="8"/>
      <c r="E35" s="8"/>
      <c r="F35" s="64">
        <f t="shared" si="0"/>
        <v>2000</v>
      </c>
      <c r="G35" s="9">
        <f t="shared" si="1"/>
        <v>2000000</v>
      </c>
    </row>
    <row r="36" spans="1:7" ht="21" customHeight="1" x14ac:dyDescent="0.3">
      <c r="A36" s="57">
        <v>30</v>
      </c>
      <c r="B36" s="60" t="s">
        <v>327</v>
      </c>
      <c r="C36" s="59">
        <v>4000</v>
      </c>
      <c r="D36" s="8"/>
      <c r="E36" s="8"/>
      <c r="F36" s="64">
        <f t="shared" si="0"/>
        <v>4000</v>
      </c>
      <c r="G36" s="9">
        <f t="shared" si="1"/>
        <v>4000000</v>
      </c>
    </row>
    <row r="37" spans="1:7" ht="21" customHeight="1" x14ac:dyDescent="0.3">
      <c r="A37" s="57">
        <v>31</v>
      </c>
      <c r="B37" s="60" t="s">
        <v>328</v>
      </c>
      <c r="C37" s="59">
        <v>1750</v>
      </c>
      <c r="D37" s="8"/>
      <c r="E37" s="8"/>
      <c r="F37" s="64">
        <f t="shared" si="0"/>
        <v>1750</v>
      </c>
      <c r="G37" s="9">
        <f t="shared" si="1"/>
        <v>1750000</v>
      </c>
    </row>
    <row r="38" spans="1:7" ht="21" customHeight="1" x14ac:dyDescent="0.3">
      <c r="A38" s="57">
        <v>32</v>
      </c>
      <c r="B38" s="60" t="s">
        <v>329</v>
      </c>
      <c r="C38" s="60">
        <v>660</v>
      </c>
      <c r="D38" s="8"/>
      <c r="E38" s="8"/>
      <c r="F38" s="64">
        <f t="shared" si="0"/>
        <v>660</v>
      </c>
      <c r="G38" s="9">
        <f t="shared" si="1"/>
        <v>660000</v>
      </c>
    </row>
    <row r="39" spans="1:7" ht="21" customHeight="1" x14ac:dyDescent="0.3">
      <c r="A39" s="57">
        <v>33</v>
      </c>
      <c r="B39" s="60" t="s">
        <v>321</v>
      </c>
      <c r="C39" s="60">
        <v>830</v>
      </c>
      <c r="D39" s="8"/>
      <c r="E39" s="8"/>
      <c r="F39" s="64">
        <f t="shared" si="0"/>
        <v>830</v>
      </c>
      <c r="G39" s="9">
        <f t="shared" si="1"/>
        <v>830000</v>
      </c>
    </row>
    <row r="40" spans="1:7" ht="21" customHeight="1" x14ac:dyDescent="0.3">
      <c r="A40" s="57">
        <v>34</v>
      </c>
      <c r="B40" s="60" t="s">
        <v>330</v>
      </c>
      <c r="C40" s="59">
        <v>2310</v>
      </c>
      <c r="D40" s="8"/>
      <c r="E40" s="8"/>
      <c r="F40" s="64">
        <f t="shared" si="0"/>
        <v>2310</v>
      </c>
      <c r="G40" s="9">
        <f t="shared" si="1"/>
        <v>2310000</v>
      </c>
    </row>
    <row r="41" spans="1:7" ht="21" customHeight="1" x14ac:dyDescent="0.3">
      <c r="A41" s="57">
        <v>35</v>
      </c>
      <c r="B41" s="60" t="s">
        <v>331</v>
      </c>
      <c r="C41" s="59">
        <v>1000</v>
      </c>
      <c r="D41" s="8"/>
      <c r="E41" s="8"/>
      <c r="F41" s="64">
        <f t="shared" si="0"/>
        <v>1000</v>
      </c>
      <c r="G41" s="9">
        <f t="shared" si="1"/>
        <v>1000000</v>
      </c>
    </row>
    <row r="42" spans="1:7" ht="21" customHeight="1" x14ac:dyDescent="0.3">
      <c r="A42" s="57">
        <v>36</v>
      </c>
      <c r="B42" s="60" t="s">
        <v>266</v>
      </c>
      <c r="C42" s="59">
        <v>6070</v>
      </c>
      <c r="D42" s="8"/>
      <c r="E42" s="8"/>
      <c r="F42" s="64">
        <f t="shared" si="0"/>
        <v>6070</v>
      </c>
      <c r="G42" s="9">
        <f t="shared" si="1"/>
        <v>6070000</v>
      </c>
    </row>
    <row r="43" spans="1:7" ht="21" customHeight="1" x14ac:dyDescent="0.3">
      <c r="A43" s="57">
        <v>37</v>
      </c>
      <c r="B43" s="60" t="s">
        <v>332</v>
      </c>
      <c r="C43" s="59">
        <v>1250</v>
      </c>
      <c r="D43" s="8"/>
      <c r="E43" s="8"/>
      <c r="F43" s="64">
        <f t="shared" si="0"/>
        <v>1250</v>
      </c>
      <c r="G43" s="9">
        <f t="shared" si="1"/>
        <v>1250000</v>
      </c>
    </row>
    <row r="44" spans="1:7" ht="21" customHeight="1" x14ac:dyDescent="0.3">
      <c r="A44" s="57">
        <v>38</v>
      </c>
      <c r="B44" s="60" t="s">
        <v>333</v>
      </c>
      <c r="C44" s="59">
        <v>1650</v>
      </c>
      <c r="D44" s="8"/>
      <c r="E44" s="8"/>
      <c r="F44" s="64">
        <f t="shared" si="0"/>
        <v>1650</v>
      </c>
      <c r="G44" s="9">
        <f t="shared" si="1"/>
        <v>1650000</v>
      </c>
    </row>
    <row r="45" spans="1:7" ht="21" customHeight="1" x14ac:dyDescent="0.3">
      <c r="A45" s="57">
        <v>39</v>
      </c>
      <c r="B45" s="60" t="s">
        <v>379</v>
      </c>
      <c r="C45" s="60">
        <v>750</v>
      </c>
      <c r="D45" s="8"/>
      <c r="E45" s="8"/>
      <c r="F45" s="64">
        <f t="shared" si="0"/>
        <v>750</v>
      </c>
      <c r="G45" s="9">
        <f t="shared" si="1"/>
        <v>750000</v>
      </c>
    </row>
    <row r="46" spans="1:7" ht="21" customHeight="1" x14ac:dyDescent="0.3">
      <c r="A46" s="57">
        <v>40</v>
      </c>
      <c r="B46" s="60" t="s">
        <v>334</v>
      </c>
      <c r="C46" s="59">
        <v>1350</v>
      </c>
      <c r="D46" s="8"/>
      <c r="E46" s="8"/>
      <c r="F46" s="64">
        <f t="shared" si="0"/>
        <v>1350</v>
      </c>
      <c r="G46" s="9">
        <f t="shared" si="1"/>
        <v>1350000</v>
      </c>
    </row>
    <row r="47" spans="1:7" ht="21" customHeight="1" x14ac:dyDescent="0.3">
      <c r="A47" s="57">
        <v>41</v>
      </c>
      <c r="B47" s="60" t="s">
        <v>335</v>
      </c>
      <c r="C47" s="59">
        <v>18700</v>
      </c>
      <c r="D47" s="8"/>
      <c r="E47" s="8"/>
      <c r="F47" s="64">
        <f t="shared" si="0"/>
        <v>18700</v>
      </c>
      <c r="G47" s="9">
        <f t="shared" si="1"/>
        <v>18700000</v>
      </c>
    </row>
    <row r="48" spans="1:7" ht="21" customHeight="1" x14ac:dyDescent="0.3">
      <c r="A48" s="57">
        <v>42</v>
      </c>
      <c r="B48" s="60" t="s">
        <v>336</v>
      </c>
      <c r="C48" s="59">
        <v>34000</v>
      </c>
      <c r="D48" s="8"/>
      <c r="E48" s="8"/>
      <c r="F48" s="64">
        <f t="shared" si="0"/>
        <v>34000</v>
      </c>
      <c r="G48" s="9">
        <f t="shared" si="1"/>
        <v>34000000</v>
      </c>
    </row>
    <row r="49" spans="1:7" ht="21" customHeight="1" x14ac:dyDescent="0.3">
      <c r="A49" s="57">
        <v>43</v>
      </c>
      <c r="B49" s="60" t="s">
        <v>337</v>
      </c>
      <c r="C49" s="59">
        <v>1200</v>
      </c>
      <c r="D49" s="8"/>
      <c r="E49" s="8"/>
      <c r="F49" s="64">
        <f t="shared" si="0"/>
        <v>1200</v>
      </c>
      <c r="G49" s="9">
        <f t="shared" si="1"/>
        <v>1200000</v>
      </c>
    </row>
    <row r="50" spans="1:7" ht="21" customHeight="1" x14ac:dyDescent="0.3">
      <c r="A50" s="57">
        <v>44</v>
      </c>
      <c r="B50" s="60" t="s">
        <v>380</v>
      </c>
      <c r="C50" s="60">
        <v>400</v>
      </c>
      <c r="D50" s="8"/>
      <c r="E50" s="8"/>
      <c r="F50" s="64">
        <f t="shared" si="0"/>
        <v>400</v>
      </c>
      <c r="G50" s="9">
        <f t="shared" si="1"/>
        <v>400000</v>
      </c>
    </row>
    <row r="51" spans="1:7" ht="21" customHeight="1" x14ac:dyDescent="0.3">
      <c r="A51" s="57">
        <v>45</v>
      </c>
      <c r="B51" s="60" t="s">
        <v>381</v>
      </c>
      <c r="C51" s="59">
        <v>3625</v>
      </c>
      <c r="D51" s="8"/>
      <c r="E51" s="8"/>
      <c r="F51" s="64">
        <f t="shared" si="0"/>
        <v>3625</v>
      </c>
      <c r="G51" s="9">
        <f t="shared" si="1"/>
        <v>3625000</v>
      </c>
    </row>
    <row r="52" spans="1:7" ht="21" customHeight="1" x14ac:dyDescent="0.3">
      <c r="A52" s="57">
        <v>46</v>
      </c>
      <c r="B52" s="60" t="s">
        <v>382</v>
      </c>
      <c r="C52" s="59">
        <v>3400</v>
      </c>
      <c r="D52" s="8"/>
      <c r="E52" s="8"/>
      <c r="F52" s="64">
        <f t="shared" si="0"/>
        <v>3400</v>
      </c>
      <c r="G52" s="9">
        <f t="shared" si="1"/>
        <v>3400000</v>
      </c>
    </row>
    <row r="53" spans="1:7" ht="21" customHeight="1" x14ac:dyDescent="0.3">
      <c r="A53" s="57">
        <v>47</v>
      </c>
      <c r="B53" s="60" t="s">
        <v>383</v>
      </c>
      <c r="C53" s="59">
        <v>10000</v>
      </c>
      <c r="D53" s="8"/>
      <c r="E53" s="8"/>
      <c r="F53" s="64">
        <f t="shared" si="0"/>
        <v>10000</v>
      </c>
      <c r="G53" s="9">
        <f t="shared" si="1"/>
        <v>10000000</v>
      </c>
    </row>
    <row r="54" spans="1:7" ht="21" customHeight="1" x14ac:dyDescent="0.3">
      <c r="A54" s="57">
        <v>48</v>
      </c>
      <c r="B54" s="60" t="s">
        <v>338</v>
      </c>
      <c r="C54" s="60">
        <v>750</v>
      </c>
      <c r="D54" s="8"/>
      <c r="E54" s="8"/>
      <c r="F54" s="64">
        <f t="shared" si="0"/>
        <v>750</v>
      </c>
      <c r="G54" s="9">
        <f t="shared" si="1"/>
        <v>750000</v>
      </c>
    </row>
    <row r="55" spans="1:7" ht="21" customHeight="1" x14ac:dyDescent="0.3">
      <c r="A55" s="57">
        <v>49</v>
      </c>
      <c r="B55" s="60" t="s">
        <v>101</v>
      </c>
      <c r="C55" s="59">
        <v>2190</v>
      </c>
      <c r="D55" s="8"/>
      <c r="E55" s="8"/>
      <c r="F55" s="64">
        <f t="shared" si="0"/>
        <v>2190</v>
      </c>
      <c r="G55" s="9">
        <f t="shared" si="1"/>
        <v>2190000</v>
      </c>
    </row>
    <row r="56" spans="1:7" ht="21" customHeight="1" x14ac:dyDescent="0.3">
      <c r="A56" s="57">
        <v>50</v>
      </c>
      <c r="B56" s="60" t="s">
        <v>339</v>
      </c>
      <c r="C56" s="60">
        <v>830</v>
      </c>
      <c r="D56" s="8"/>
      <c r="E56" s="8"/>
      <c r="F56" s="64">
        <f t="shared" si="0"/>
        <v>830</v>
      </c>
      <c r="G56" s="9">
        <f t="shared" si="1"/>
        <v>830000</v>
      </c>
    </row>
    <row r="57" spans="1:7" ht="21" customHeight="1" x14ac:dyDescent="0.3">
      <c r="A57" s="57">
        <v>51</v>
      </c>
      <c r="B57" s="60" t="s">
        <v>384</v>
      </c>
      <c r="C57" s="60">
        <v>380</v>
      </c>
      <c r="D57" s="8"/>
      <c r="E57" s="8"/>
      <c r="F57" s="64">
        <f t="shared" si="0"/>
        <v>380</v>
      </c>
      <c r="G57" s="9">
        <f t="shared" si="1"/>
        <v>380000</v>
      </c>
    </row>
    <row r="58" spans="1:7" ht="21" customHeight="1" x14ac:dyDescent="0.3">
      <c r="A58" s="57">
        <v>52</v>
      </c>
      <c r="B58" s="60" t="s">
        <v>340</v>
      </c>
      <c r="C58" s="59">
        <v>1200</v>
      </c>
      <c r="D58" s="8"/>
      <c r="E58" s="8"/>
      <c r="F58" s="64">
        <f t="shared" si="0"/>
        <v>1200</v>
      </c>
      <c r="G58" s="9">
        <f t="shared" si="1"/>
        <v>1200000</v>
      </c>
    </row>
    <row r="59" spans="1:7" ht="21" customHeight="1" x14ac:dyDescent="0.3">
      <c r="A59" s="57">
        <v>53</v>
      </c>
      <c r="B59" s="60" t="s">
        <v>341</v>
      </c>
      <c r="C59" s="59">
        <v>1070</v>
      </c>
      <c r="D59" s="8"/>
      <c r="E59" s="8"/>
      <c r="F59" s="64">
        <f t="shared" si="0"/>
        <v>1070</v>
      </c>
      <c r="G59" s="9">
        <f t="shared" si="1"/>
        <v>1070000</v>
      </c>
    </row>
    <row r="60" spans="1:7" ht="21" customHeight="1" x14ac:dyDescent="0.3">
      <c r="A60" s="57">
        <v>54</v>
      </c>
      <c r="B60" s="60" t="s">
        <v>339</v>
      </c>
      <c r="C60" s="59">
        <v>1000</v>
      </c>
      <c r="D60" s="8"/>
      <c r="E60" s="8"/>
      <c r="F60" s="64">
        <f t="shared" si="0"/>
        <v>1000</v>
      </c>
      <c r="G60" s="9">
        <f t="shared" si="1"/>
        <v>1000000</v>
      </c>
    </row>
    <row r="61" spans="1:7" ht="21" customHeight="1" x14ac:dyDescent="0.3">
      <c r="A61" s="57">
        <v>55</v>
      </c>
      <c r="B61" s="60" t="s">
        <v>319</v>
      </c>
      <c r="C61" s="59">
        <v>1330</v>
      </c>
      <c r="D61" s="8"/>
      <c r="E61" s="8"/>
      <c r="F61" s="64">
        <f t="shared" si="0"/>
        <v>1330</v>
      </c>
      <c r="G61" s="9">
        <f t="shared" si="1"/>
        <v>1330000</v>
      </c>
    </row>
    <row r="62" spans="1:7" ht="21" customHeight="1" x14ac:dyDescent="0.3">
      <c r="A62" s="57">
        <v>56</v>
      </c>
      <c r="B62" s="60" t="s">
        <v>342</v>
      </c>
      <c r="C62" s="59">
        <v>1900</v>
      </c>
      <c r="D62" s="8"/>
      <c r="E62" s="8"/>
      <c r="F62" s="64">
        <f t="shared" si="0"/>
        <v>1900</v>
      </c>
      <c r="G62" s="9">
        <f t="shared" si="1"/>
        <v>1900000</v>
      </c>
    </row>
    <row r="63" spans="1:7" ht="21" customHeight="1" x14ac:dyDescent="0.3">
      <c r="A63" s="57">
        <v>57</v>
      </c>
      <c r="B63" s="60" t="s">
        <v>343</v>
      </c>
      <c r="C63" s="60">
        <v>430</v>
      </c>
      <c r="D63" s="8"/>
      <c r="E63" s="8"/>
      <c r="F63" s="64">
        <f t="shared" si="0"/>
        <v>430</v>
      </c>
      <c r="G63" s="9">
        <f t="shared" si="1"/>
        <v>430000</v>
      </c>
    </row>
    <row r="64" spans="1:7" ht="21" customHeight="1" x14ac:dyDescent="0.3">
      <c r="A64" s="57">
        <v>58</v>
      </c>
      <c r="B64" s="60" t="s">
        <v>344</v>
      </c>
      <c r="C64" s="59">
        <v>2150</v>
      </c>
      <c r="D64" s="8"/>
      <c r="E64" s="8"/>
      <c r="F64" s="64">
        <f t="shared" si="0"/>
        <v>2150</v>
      </c>
      <c r="G64" s="9">
        <f t="shared" si="1"/>
        <v>2150000</v>
      </c>
    </row>
    <row r="65" spans="1:7" ht="21" customHeight="1" x14ac:dyDescent="0.3">
      <c r="A65" s="57">
        <v>59</v>
      </c>
      <c r="B65" s="60" t="s">
        <v>318</v>
      </c>
      <c r="C65" s="59">
        <v>1413</v>
      </c>
      <c r="D65" s="8"/>
      <c r="E65" s="8"/>
      <c r="F65" s="64">
        <f t="shared" si="0"/>
        <v>1413</v>
      </c>
      <c r="G65" s="9">
        <f t="shared" si="1"/>
        <v>1413000</v>
      </c>
    </row>
    <row r="66" spans="1:7" ht="21" customHeight="1" x14ac:dyDescent="0.3">
      <c r="A66" s="57">
        <v>60</v>
      </c>
      <c r="B66" s="60" t="s">
        <v>105</v>
      </c>
      <c r="C66" s="59">
        <v>2957</v>
      </c>
      <c r="D66" s="8"/>
      <c r="E66" s="8"/>
      <c r="F66" s="64">
        <f t="shared" si="0"/>
        <v>2957</v>
      </c>
      <c r="G66" s="9">
        <f t="shared" si="1"/>
        <v>2957000</v>
      </c>
    </row>
    <row r="67" spans="1:7" ht="21" customHeight="1" x14ac:dyDescent="0.3">
      <c r="A67" s="57">
        <v>61</v>
      </c>
      <c r="B67" s="60" t="s">
        <v>338</v>
      </c>
      <c r="C67" s="59">
        <v>6000</v>
      </c>
      <c r="D67" s="8"/>
      <c r="E67" s="8"/>
      <c r="F67" s="64">
        <f t="shared" si="0"/>
        <v>6000</v>
      </c>
      <c r="G67" s="9">
        <f t="shared" si="1"/>
        <v>6000000</v>
      </c>
    </row>
    <row r="68" spans="1:7" ht="21" customHeight="1" x14ac:dyDescent="0.3">
      <c r="A68" s="57">
        <v>62</v>
      </c>
      <c r="B68" s="60" t="s">
        <v>345</v>
      </c>
      <c r="C68" s="59">
        <v>1330</v>
      </c>
      <c r="D68" s="8"/>
      <c r="E68" s="8"/>
      <c r="F68" s="64">
        <f t="shared" si="0"/>
        <v>1330</v>
      </c>
      <c r="G68" s="9">
        <f t="shared" si="1"/>
        <v>1330000</v>
      </c>
    </row>
    <row r="69" spans="1:7" ht="21" customHeight="1" x14ac:dyDescent="0.3">
      <c r="A69" s="57">
        <v>63</v>
      </c>
      <c r="B69" s="60" t="s">
        <v>346</v>
      </c>
      <c r="C69" s="59">
        <v>2000</v>
      </c>
      <c r="D69" s="8"/>
      <c r="E69" s="8"/>
      <c r="F69" s="64">
        <f t="shared" si="0"/>
        <v>2000</v>
      </c>
      <c r="G69" s="9">
        <f t="shared" si="1"/>
        <v>2000000</v>
      </c>
    </row>
    <row r="70" spans="1:7" ht="21" customHeight="1" x14ac:dyDescent="0.3">
      <c r="A70" s="57">
        <v>64</v>
      </c>
      <c r="B70" s="60" t="s">
        <v>347</v>
      </c>
      <c r="C70" s="59">
        <v>2190</v>
      </c>
      <c r="D70" s="8"/>
      <c r="E70" s="8"/>
      <c r="F70" s="64">
        <f t="shared" si="0"/>
        <v>2190</v>
      </c>
      <c r="G70" s="9">
        <f t="shared" si="1"/>
        <v>2190000</v>
      </c>
    </row>
    <row r="71" spans="1:7" ht="21" customHeight="1" x14ac:dyDescent="0.3">
      <c r="A71" s="57">
        <v>65</v>
      </c>
      <c r="B71" s="60" t="s">
        <v>348</v>
      </c>
      <c r="C71" s="59">
        <v>2500</v>
      </c>
      <c r="D71" s="8"/>
      <c r="E71" s="8"/>
      <c r="F71" s="64">
        <f t="shared" ref="F71:F92" si="2">C71</f>
        <v>2500</v>
      </c>
      <c r="G71" s="9">
        <f t="shared" si="1"/>
        <v>2500000</v>
      </c>
    </row>
    <row r="72" spans="1:7" ht="21" customHeight="1" x14ac:dyDescent="0.3">
      <c r="A72" s="57">
        <v>66</v>
      </c>
      <c r="B72" s="60" t="s">
        <v>349</v>
      </c>
      <c r="C72" s="59">
        <v>3000</v>
      </c>
      <c r="D72" s="8"/>
      <c r="E72" s="8"/>
      <c r="F72" s="64">
        <f t="shared" si="2"/>
        <v>3000</v>
      </c>
      <c r="G72" s="9">
        <f t="shared" ref="G72:G93" si="3">F72*1000</f>
        <v>3000000</v>
      </c>
    </row>
    <row r="73" spans="1:7" ht="21" customHeight="1" x14ac:dyDescent="0.3">
      <c r="A73" s="57">
        <v>67</v>
      </c>
      <c r="B73" s="60" t="s">
        <v>160</v>
      </c>
      <c r="C73" s="59">
        <v>2750</v>
      </c>
      <c r="D73" s="8"/>
      <c r="E73" s="8"/>
      <c r="F73" s="64">
        <f t="shared" si="2"/>
        <v>2750</v>
      </c>
      <c r="G73" s="9">
        <f t="shared" si="3"/>
        <v>2750000</v>
      </c>
    </row>
    <row r="74" spans="1:7" ht="21" customHeight="1" x14ac:dyDescent="0.3">
      <c r="A74" s="57">
        <v>68</v>
      </c>
      <c r="B74" s="60" t="s">
        <v>350</v>
      </c>
      <c r="C74" s="59">
        <v>1061</v>
      </c>
      <c r="D74" s="8"/>
      <c r="E74" s="8"/>
      <c r="F74" s="64">
        <f t="shared" si="2"/>
        <v>1061</v>
      </c>
      <c r="G74" s="9">
        <f t="shared" si="3"/>
        <v>1061000</v>
      </c>
    </row>
    <row r="75" spans="1:7" ht="21" customHeight="1" x14ac:dyDescent="0.3">
      <c r="A75" s="57">
        <v>69</v>
      </c>
      <c r="B75" s="60" t="s">
        <v>351</v>
      </c>
      <c r="C75" s="60">
        <v>500</v>
      </c>
      <c r="D75" s="8"/>
      <c r="E75" s="8"/>
      <c r="F75" s="64">
        <f t="shared" si="2"/>
        <v>500</v>
      </c>
      <c r="G75" s="9">
        <f t="shared" si="3"/>
        <v>500000</v>
      </c>
    </row>
    <row r="76" spans="1:7" ht="21" customHeight="1" x14ac:dyDescent="0.3">
      <c r="A76" s="57">
        <v>70</v>
      </c>
      <c r="B76" s="60" t="s">
        <v>191</v>
      </c>
      <c r="C76" s="59">
        <v>1830</v>
      </c>
      <c r="D76" s="8"/>
      <c r="E76" s="8"/>
      <c r="F76" s="64">
        <f t="shared" si="2"/>
        <v>1830</v>
      </c>
      <c r="G76" s="9">
        <f t="shared" si="3"/>
        <v>1830000</v>
      </c>
    </row>
    <row r="77" spans="1:7" ht="21" customHeight="1" x14ac:dyDescent="0.3">
      <c r="A77" s="57">
        <v>71</v>
      </c>
      <c r="B77" s="60" t="s">
        <v>385</v>
      </c>
      <c r="C77" s="59">
        <v>1231</v>
      </c>
      <c r="D77" s="8"/>
      <c r="E77" s="8"/>
      <c r="F77" s="64">
        <f t="shared" si="2"/>
        <v>1231</v>
      </c>
      <c r="G77" s="9">
        <f t="shared" si="3"/>
        <v>1231000</v>
      </c>
    </row>
    <row r="78" spans="1:7" ht="21" customHeight="1" x14ac:dyDescent="0.3">
      <c r="A78" s="57">
        <v>72</v>
      </c>
      <c r="B78" s="60" t="s">
        <v>352</v>
      </c>
      <c r="C78" s="59">
        <v>3924</v>
      </c>
      <c r="D78" s="8"/>
      <c r="E78" s="8"/>
      <c r="F78" s="64">
        <f t="shared" si="2"/>
        <v>3924</v>
      </c>
      <c r="G78" s="9">
        <f t="shared" si="3"/>
        <v>3924000</v>
      </c>
    </row>
    <row r="79" spans="1:7" ht="21" customHeight="1" x14ac:dyDescent="0.3">
      <c r="A79" s="57">
        <v>73</v>
      </c>
      <c r="B79" s="60" t="s">
        <v>101</v>
      </c>
      <c r="C79" s="59">
        <v>2828</v>
      </c>
      <c r="D79" s="8"/>
      <c r="E79" s="8"/>
      <c r="F79" s="64">
        <f t="shared" si="2"/>
        <v>2828</v>
      </c>
      <c r="G79" s="9">
        <f t="shared" si="3"/>
        <v>2828000</v>
      </c>
    </row>
    <row r="80" spans="1:7" ht="21" customHeight="1" x14ac:dyDescent="0.3">
      <c r="A80" s="57">
        <v>74</v>
      </c>
      <c r="B80" s="60" t="s">
        <v>353</v>
      </c>
      <c r="C80" s="59">
        <v>1250</v>
      </c>
      <c r="D80" s="8"/>
      <c r="E80" s="8"/>
      <c r="F80" s="64">
        <f t="shared" si="2"/>
        <v>1250</v>
      </c>
      <c r="G80" s="9">
        <f t="shared" si="3"/>
        <v>1250000</v>
      </c>
    </row>
    <row r="81" spans="1:7" ht="21" customHeight="1" x14ac:dyDescent="0.3">
      <c r="A81" s="57">
        <v>75</v>
      </c>
      <c r="B81" s="60" t="s">
        <v>354</v>
      </c>
      <c r="C81" s="59">
        <v>4180</v>
      </c>
      <c r="D81" s="8"/>
      <c r="E81" s="8"/>
      <c r="F81" s="64">
        <f t="shared" si="2"/>
        <v>4180</v>
      </c>
      <c r="G81" s="9">
        <f t="shared" si="3"/>
        <v>4180000</v>
      </c>
    </row>
    <row r="82" spans="1:7" ht="21" customHeight="1" x14ac:dyDescent="0.3">
      <c r="A82" s="57">
        <v>76</v>
      </c>
      <c r="B82" s="60" t="s">
        <v>355</v>
      </c>
      <c r="C82" s="60">
        <v>570</v>
      </c>
      <c r="D82" s="8"/>
      <c r="E82" s="8"/>
      <c r="F82" s="64">
        <f t="shared" si="2"/>
        <v>570</v>
      </c>
      <c r="G82" s="9">
        <f t="shared" si="3"/>
        <v>570000</v>
      </c>
    </row>
    <row r="83" spans="1:7" ht="21" customHeight="1" x14ac:dyDescent="0.3">
      <c r="A83" s="57">
        <v>77</v>
      </c>
      <c r="B83" s="60" t="s">
        <v>356</v>
      </c>
      <c r="C83" s="59">
        <v>2310</v>
      </c>
      <c r="D83" s="8"/>
      <c r="E83" s="8"/>
      <c r="F83" s="64">
        <f t="shared" si="2"/>
        <v>2310</v>
      </c>
      <c r="G83" s="9">
        <f t="shared" si="3"/>
        <v>2310000</v>
      </c>
    </row>
    <row r="84" spans="1:7" ht="21" customHeight="1" x14ac:dyDescent="0.3">
      <c r="A84" s="57">
        <v>78</v>
      </c>
      <c r="B84" s="60" t="s">
        <v>357</v>
      </c>
      <c r="C84" s="59">
        <v>3650</v>
      </c>
      <c r="D84" s="8"/>
      <c r="E84" s="8"/>
      <c r="F84" s="64">
        <f t="shared" si="2"/>
        <v>3650</v>
      </c>
      <c r="G84" s="9">
        <f t="shared" si="3"/>
        <v>3650000</v>
      </c>
    </row>
    <row r="85" spans="1:7" ht="21" customHeight="1" x14ac:dyDescent="0.3">
      <c r="A85" s="57">
        <v>79</v>
      </c>
      <c r="B85" s="60" t="s">
        <v>358</v>
      </c>
      <c r="C85" s="59">
        <v>2180</v>
      </c>
      <c r="D85" s="8"/>
      <c r="E85" s="8"/>
      <c r="F85" s="64">
        <f t="shared" si="2"/>
        <v>2180</v>
      </c>
      <c r="G85" s="9">
        <f t="shared" si="3"/>
        <v>2180000</v>
      </c>
    </row>
    <row r="86" spans="1:7" ht="21" customHeight="1" x14ac:dyDescent="0.3">
      <c r="A86" s="57">
        <v>80</v>
      </c>
      <c r="B86" s="60" t="s">
        <v>359</v>
      </c>
      <c r="C86" s="59">
        <v>1500</v>
      </c>
      <c r="D86" s="8"/>
      <c r="E86" s="8"/>
      <c r="F86" s="64">
        <f t="shared" si="2"/>
        <v>1500</v>
      </c>
      <c r="G86" s="9">
        <f t="shared" si="3"/>
        <v>1500000</v>
      </c>
    </row>
    <row r="87" spans="1:7" ht="21" customHeight="1" x14ac:dyDescent="0.3">
      <c r="A87" s="57">
        <v>81</v>
      </c>
      <c r="B87" s="60" t="s">
        <v>360</v>
      </c>
      <c r="C87" s="59">
        <v>1750</v>
      </c>
      <c r="D87" s="8"/>
      <c r="E87" s="8"/>
      <c r="F87" s="64">
        <f t="shared" si="2"/>
        <v>1750</v>
      </c>
      <c r="G87" s="9">
        <f t="shared" si="3"/>
        <v>1750000</v>
      </c>
    </row>
    <row r="88" spans="1:7" ht="21" customHeight="1" x14ac:dyDescent="0.3">
      <c r="A88" s="57">
        <v>82</v>
      </c>
      <c r="B88" s="60" t="s">
        <v>86</v>
      </c>
      <c r="C88" s="59">
        <v>4100</v>
      </c>
      <c r="D88" s="8"/>
      <c r="E88" s="8"/>
      <c r="F88" s="64">
        <f t="shared" si="2"/>
        <v>4100</v>
      </c>
      <c r="G88" s="9">
        <f t="shared" si="3"/>
        <v>4100000</v>
      </c>
    </row>
    <row r="89" spans="1:7" ht="21" customHeight="1" x14ac:dyDescent="0.3">
      <c r="A89" s="57">
        <v>83</v>
      </c>
      <c r="B89" s="60" t="s">
        <v>361</v>
      </c>
      <c r="C89" s="59">
        <v>1222</v>
      </c>
      <c r="D89" s="8"/>
      <c r="E89" s="8"/>
      <c r="F89" s="64">
        <f t="shared" si="2"/>
        <v>1222</v>
      </c>
      <c r="G89" s="9">
        <f t="shared" si="3"/>
        <v>1222000</v>
      </c>
    </row>
    <row r="90" spans="1:7" ht="21" customHeight="1" x14ac:dyDescent="0.3">
      <c r="A90" s="57">
        <v>84</v>
      </c>
      <c r="B90" s="60" t="s">
        <v>386</v>
      </c>
      <c r="C90" s="60">
        <v>990</v>
      </c>
      <c r="D90" s="8"/>
      <c r="E90" s="8"/>
      <c r="F90" s="64">
        <f t="shared" si="2"/>
        <v>990</v>
      </c>
      <c r="G90" s="9">
        <f t="shared" si="3"/>
        <v>990000</v>
      </c>
    </row>
    <row r="91" spans="1:7" ht="21" customHeight="1" x14ac:dyDescent="0.3">
      <c r="A91" s="57">
        <v>85</v>
      </c>
      <c r="B91" s="60" t="s">
        <v>362</v>
      </c>
      <c r="C91" s="59">
        <v>1330</v>
      </c>
      <c r="D91" s="8"/>
      <c r="E91" s="8"/>
      <c r="F91" s="64">
        <f t="shared" si="2"/>
        <v>1330</v>
      </c>
      <c r="G91" s="9">
        <f t="shared" si="3"/>
        <v>1330000</v>
      </c>
    </row>
    <row r="92" spans="1:7" ht="21" customHeight="1" x14ac:dyDescent="0.3">
      <c r="A92" s="57">
        <v>86</v>
      </c>
      <c r="B92" s="60" t="s">
        <v>169</v>
      </c>
      <c r="C92" s="60">
        <v>500</v>
      </c>
      <c r="D92" s="8"/>
      <c r="E92" s="8"/>
      <c r="F92" s="64">
        <f t="shared" si="2"/>
        <v>500</v>
      </c>
      <c r="G92" s="9">
        <f t="shared" si="3"/>
        <v>500000</v>
      </c>
    </row>
    <row r="93" spans="1:7" ht="21" customHeight="1" x14ac:dyDescent="0.3">
      <c r="A93" s="57">
        <v>87</v>
      </c>
      <c r="B93" s="60" t="s">
        <v>606</v>
      </c>
      <c r="C93" s="60">
        <v>2214.5</v>
      </c>
      <c r="D93" s="8"/>
      <c r="E93" s="8"/>
      <c r="F93" s="60">
        <v>2214.5</v>
      </c>
      <c r="G93" s="9">
        <f t="shared" si="3"/>
        <v>2214500</v>
      </c>
    </row>
    <row r="94" spans="1:7" ht="21" customHeight="1" x14ac:dyDescent="0.3">
      <c r="A94" s="34"/>
      <c r="B94" s="77" t="s">
        <v>9</v>
      </c>
      <c r="C94" s="30">
        <f>SUM(C7:C93)</f>
        <v>283871.5</v>
      </c>
      <c r="D94" s="75"/>
      <c r="E94" s="75"/>
      <c r="F94" s="30">
        <f t="shared" ref="F94" si="4">SUM(F7:F93)</f>
        <v>283871.5</v>
      </c>
      <c r="G94" s="30">
        <v>283872000</v>
      </c>
    </row>
  </sheetData>
  <mergeCells count="7">
    <mergeCell ref="A1:C1"/>
    <mergeCell ref="D1:G1"/>
    <mergeCell ref="A3:G3"/>
    <mergeCell ref="A5:A6"/>
    <mergeCell ref="B5:B6"/>
    <mergeCell ref="C5:F5"/>
    <mergeCell ref="G5:G6"/>
  </mergeCells>
  <pageMargins left="0.35" right="0.21" top="0.28000000000000003" bottom="0.27" header="0.21" footer="0.24"/>
  <pageSetup paperSize="9" orientation="landscape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243"/>
  <sheetViews>
    <sheetView topLeftCell="A232" workbookViewId="0">
      <selection activeCell="A7" sqref="A7:G241"/>
    </sheetView>
  </sheetViews>
  <sheetFormatPr defaultRowHeight="18.75" x14ac:dyDescent="0.3"/>
  <cols>
    <col min="1" max="1" width="5.140625" style="3" customWidth="1"/>
    <col min="2" max="2" width="29.85546875" style="3" customWidth="1"/>
    <col min="3" max="3" width="21.7109375" style="86" customWidth="1"/>
    <col min="4" max="5" width="21.7109375" style="3" customWidth="1"/>
    <col min="6" max="6" width="21.7109375" style="86" customWidth="1"/>
    <col min="7" max="7" width="21.7109375" style="3" customWidth="1"/>
    <col min="8" max="9" width="9.140625" style="3"/>
    <col min="10" max="11" width="15.28515625" style="3" bestFit="1" customWidth="1"/>
    <col min="12" max="16384" width="9.140625" style="3"/>
  </cols>
  <sheetData>
    <row r="1" spans="1:8" ht="41.25" customHeight="1" x14ac:dyDescent="0.3">
      <c r="A1" s="126" t="s">
        <v>1860</v>
      </c>
      <c r="B1" s="126"/>
      <c r="C1" s="126"/>
      <c r="D1" s="127" t="s">
        <v>4</v>
      </c>
      <c r="E1" s="127"/>
      <c r="F1" s="127"/>
      <c r="G1" s="127"/>
    </row>
    <row r="2" spans="1:8" ht="12.75" customHeight="1" x14ac:dyDescent="0.3">
      <c r="A2" s="40"/>
      <c r="B2" s="40"/>
      <c r="C2" s="81"/>
      <c r="D2" s="40"/>
      <c r="E2" s="40"/>
      <c r="F2" s="81"/>
      <c r="G2" s="40"/>
    </row>
    <row r="3" spans="1:8" ht="36.75" customHeight="1" x14ac:dyDescent="0.3">
      <c r="A3" s="127" t="s">
        <v>1867</v>
      </c>
      <c r="B3" s="128"/>
      <c r="C3" s="128"/>
      <c r="D3" s="128"/>
      <c r="E3" s="128"/>
      <c r="F3" s="128"/>
      <c r="G3" s="128"/>
    </row>
    <row r="4" spans="1:8" ht="9.75" customHeight="1" x14ac:dyDescent="0.3">
      <c r="A4" s="2"/>
      <c r="B4" s="2"/>
      <c r="C4" s="82"/>
      <c r="D4" s="2"/>
      <c r="E4" s="2"/>
      <c r="F4" s="82"/>
      <c r="G4" s="4"/>
    </row>
    <row r="5" spans="1:8" ht="21.75" customHeight="1" x14ac:dyDescent="0.3">
      <c r="A5" s="129" t="s">
        <v>0</v>
      </c>
      <c r="B5" s="129" t="s">
        <v>1</v>
      </c>
      <c r="C5" s="129" t="s">
        <v>2</v>
      </c>
      <c r="D5" s="129"/>
      <c r="E5" s="129"/>
      <c r="F5" s="131"/>
      <c r="G5" s="132" t="s">
        <v>8</v>
      </c>
    </row>
    <row r="6" spans="1:8" ht="43.5" customHeight="1" x14ac:dyDescent="0.3">
      <c r="A6" s="129"/>
      <c r="B6" s="129"/>
      <c r="C6" s="83" t="s">
        <v>1852</v>
      </c>
      <c r="D6" s="42" t="s">
        <v>5</v>
      </c>
      <c r="E6" s="42" t="s">
        <v>6</v>
      </c>
      <c r="F6" s="84" t="s">
        <v>7</v>
      </c>
      <c r="G6" s="134"/>
    </row>
    <row r="7" spans="1:8" x14ac:dyDescent="0.3">
      <c r="A7" s="8">
        <v>1</v>
      </c>
      <c r="B7" s="58" t="s">
        <v>607</v>
      </c>
      <c r="C7" s="85">
        <v>2500</v>
      </c>
      <c r="D7" s="8"/>
      <c r="E7" s="8"/>
      <c r="F7" s="85">
        <f>C7</f>
        <v>2500</v>
      </c>
      <c r="G7" s="9">
        <f>C7*1000</f>
        <v>2500000</v>
      </c>
      <c r="H7" s="86"/>
    </row>
    <row r="8" spans="1:8" x14ac:dyDescent="0.3">
      <c r="A8" s="8">
        <v>2</v>
      </c>
      <c r="B8" s="8" t="s">
        <v>608</v>
      </c>
      <c r="C8" s="85">
        <v>866</v>
      </c>
      <c r="D8" s="8"/>
      <c r="E8" s="8"/>
      <c r="F8" s="85">
        <f t="shared" ref="F8:F71" si="0">C8</f>
        <v>866</v>
      </c>
      <c r="G8" s="9">
        <f t="shared" ref="G8:G71" si="1">C8*1000</f>
        <v>866000</v>
      </c>
    </row>
    <row r="9" spans="1:8" x14ac:dyDescent="0.3">
      <c r="A9" s="8">
        <v>3</v>
      </c>
      <c r="B9" s="87" t="s">
        <v>609</v>
      </c>
      <c r="C9" s="85">
        <v>4833</v>
      </c>
      <c r="D9" s="8"/>
      <c r="E9" s="8"/>
      <c r="F9" s="85">
        <f t="shared" si="0"/>
        <v>4833</v>
      </c>
      <c r="G9" s="9">
        <f t="shared" si="1"/>
        <v>4833000</v>
      </c>
    </row>
    <row r="10" spans="1:8" x14ac:dyDescent="0.3">
      <c r="A10" s="8">
        <v>4</v>
      </c>
      <c r="B10" s="8" t="s">
        <v>254</v>
      </c>
      <c r="C10" s="85">
        <v>1500</v>
      </c>
      <c r="D10" s="8"/>
      <c r="E10" s="8"/>
      <c r="F10" s="85">
        <f t="shared" si="0"/>
        <v>1500</v>
      </c>
      <c r="G10" s="9">
        <f t="shared" si="1"/>
        <v>1500000</v>
      </c>
    </row>
    <row r="11" spans="1:8" x14ac:dyDescent="0.3">
      <c r="A11" s="8">
        <v>5</v>
      </c>
      <c r="B11" s="8" t="s">
        <v>151</v>
      </c>
      <c r="C11" s="85">
        <v>2866.3</v>
      </c>
      <c r="D11" s="8"/>
      <c r="E11" s="8"/>
      <c r="F11" s="85">
        <f t="shared" si="0"/>
        <v>2866.3</v>
      </c>
      <c r="G11" s="9">
        <f t="shared" si="1"/>
        <v>2866300</v>
      </c>
    </row>
    <row r="12" spans="1:8" x14ac:dyDescent="0.3">
      <c r="A12" s="8">
        <v>6</v>
      </c>
      <c r="B12" s="8" t="s">
        <v>610</v>
      </c>
      <c r="C12" s="85">
        <v>1613</v>
      </c>
      <c r="D12" s="8"/>
      <c r="E12" s="8"/>
      <c r="F12" s="85">
        <f t="shared" si="0"/>
        <v>1613</v>
      </c>
      <c r="G12" s="9">
        <f t="shared" si="1"/>
        <v>1613000</v>
      </c>
    </row>
    <row r="13" spans="1:8" x14ac:dyDescent="0.3">
      <c r="A13" s="8">
        <v>7</v>
      </c>
      <c r="B13" s="8" t="s">
        <v>611</v>
      </c>
      <c r="C13" s="85">
        <v>1180.7</v>
      </c>
      <c r="D13" s="8"/>
      <c r="E13" s="8"/>
      <c r="F13" s="85">
        <f t="shared" si="0"/>
        <v>1180.7</v>
      </c>
      <c r="G13" s="9">
        <f t="shared" si="1"/>
        <v>1180700</v>
      </c>
    </row>
    <row r="14" spans="1:8" x14ac:dyDescent="0.3">
      <c r="A14" s="8">
        <v>8</v>
      </c>
      <c r="B14" s="8" t="s">
        <v>612</v>
      </c>
      <c r="C14" s="85">
        <v>2942.9</v>
      </c>
      <c r="D14" s="8"/>
      <c r="E14" s="8"/>
      <c r="F14" s="85">
        <f t="shared" si="0"/>
        <v>2942.9</v>
      </c>
      <c r="G14" s="9">
        <f t="shared" si="1"/>
        <v>2942900</v>
      </c>
    </row>
    <row r="15" spans="1:8" x14ac:dyDescent="0.3">
      <c r="A15" s="8">
        <v>9</v>
      </c>
      <c r="B15" s="8" t="s">
        <v>613</v>
      </c>
      <c r="C15" s="85">
        <v>1200</v>
      </c>
      <c r="D15" s="8"/>
      <c r="E15" s="8"/>
      <c r="F15" s="85">
        <f t="shared" si="0"/>
        <v>1200</v>
      </c>
      <c r="G15" s="9">
        <f t="shared" si="1"/>
        <v>1200000</v>
      </c>
    </row>
    <row r="16" spans="1:8" x14ac:dyDescent="0.3">
      <c r="A16" s="8">
        <v>10</v>
      </c>
      <c r="B16" s="8" t="s">
        <v>614</v>
      </c>
      <c r="C16" s="85">
        <v>3457.3</v>
      </c>
      <c r="D16" s="8"/>
      <c r="E16" s="8"/>
      <c r="F16" s="85">
        <f t="shared" si="0"/>
        <v>3457.3</v>
      </c>
      <c r="G16" s="9">
        <f t="shared" si="1"/>
        <v>3457300</v>
      </c>
    </row>
    <row r="17" spans="1:8" x14ac:dyDescent="0.3">
      <c r="A17" s="8">
        <v>11</v>
      </c>
      <c r="B17" s="8" t="s">
        <v>535</v>
      </c>
      <c r="C17" s="85">
        <v>630</v>
      </c>
      <c r="D17" s="8"/>
      <c r="E17" s="8"/>
      <c r="F17" s="85">
        <f t="shared" si="0"/>
        <v>630</v>
      </c>
      <c r="G17" s="9">
        <f t="shared" si="1"/>
        <v>630000</v>
      </c>
    </row>
    <row r="18" spans="1:8" x14ac:dyDescent="0.3">
      <c r="A18" s="8">
        <v>12</v>
      </c>
      <c r="B18" s="8" t="s">
        <v>615</v>
      </c>
      <c r="C18" s="85">
        <v>3731.1</v>
      </c>
      <c r="D18" s="8"/>
      <c r="E18" s="8"/>
      <c r="F18" s="85">
        <f t="shared" si="0"/>
        <v>3731.1</v>
      </c>
      <c r="G18" s="9">
        <f t="shared" si="1"/>
        <v>3731100</v>
      </c>
    </row>
    <row r="19" spans="1:8" x14ac:dyDescent="0.3">
      <c r="A19" s="8">
        <v>13</v>
      </c>
      <c r="B19" s="8" t="s">
        <v>616</v>
      </c>
      <c r="C19" s="85">
        <v>5682.1</v>
      </c>
      <c r="D19" s="8"/>
      <c r="E19" s="8"/>
      <c r="F19" s="85">
        <f t="shared" si="0"/>
        <v>5682.1</v>
      </c>
      <c r="G19" s="9">
        <f t="shared" si="1"/>
        <v>5682100</v>
      </c>
    </row>
    <row r="20" spans="1:8" x14ac:dyDescent="0.3">
      <c r="A20" s="8">
        <v>14</v>
      </c>
      <c r="B20" s="8" t="s">
        <v>617</v>
      </c>
      <c r="C20" s="85">
        <v>2106.4</v>
      </c>
      <c r="D20" s="8"/>
      <c r="E20" s="8"/>
      <c r="F20" s="85">
        <f t="shared" si="0"/>
        <v>2106.4</v>
      </c>
      <c r="G20" s="9">
        <f t="shared" si="1"/>
        <v>2106400</v>
      </c>
    </row>
    <row r="21" spans="1:8" x14ac:dyDescent="0.3">
      <c r="A21" s="8">
        <v>15</v>
      </c>
      <c r="B21" s="8" t="s">
        <v>618</v>
      </c>
      <c r="C21" s="85">
        <v>1819.2</v>
      </c>
      <c r="D21" s="8"/>
      <c r="E21" s="8"/>
      <c r="F21" s="85">
        <f t="shared" si="0"/>
        <v>1819.2</v>
      </c>
      <c r="G21" s="9">
        <f t="shared" si="1"/>
        <v>1819200</v>
      </c>
    </row>
    <row r="22" spans="1:8" x14ac:dyDescent="0.3">
      <c r="A22" s="8">
        <v>16</v>
      </c>
      <c r="B22" s="8" t="s">
        <v>619</v>
      </c>
      <c r="C22" s="85">
        <v>2820.2</v>
      </c>
      <c r="D22" s="8"/>
      <c r="E22" s="8"/>
      <c r="F22" s="85">
        <f t="shared" si="0"/>
        <v>2820.2</v>
      </c>
      <c r="G22" s="9">
        <f t="shared" si="1"/>
        <v>2820200</v>
      </c>
    </row>
    <row r="23" spans="1:8" x14ac:dyDescent="0.3">
      <c r="A23" s="8">
        <v>17</v>
      </c>
      <c r="B23" s="8" t="s">
        <v>620</v>
      </c>
      <c r="C23" s="85">
        <v>3799.2</v>
      </c>
      <c r="D23" s="8"/>
      <c r="E23" s="8"/>
      <c r="F23" s="85">
        <f t="shared" si="0"/>
        <v>3799.2</v>
      </c>
      <c r="G23" s="9">
        <f t="shared" si="1"/>
        <v>3799200</v>
      </c>
      <c r="H23" s="86"/>
    </row>
    <row r="24" spans="1:8" x14ac:dyDescent="0.3">
      <c r="A24" s="8">
        <v>18</v>
      </c>
      <c r="B24" s="8" t="s">
        <v>621</v>
      </c>
      <c r="C24" s="85">
        <v>669.6</v>
      </c>
      <c r="D24" s="8"/>
      <c r="E24" s="8"/>
      <c r="F24" s="85">
        <f t="shared" si="0"/>
        <v>669.6</v>
      </c>
      <c r="G24" s="9">
        <f t="shared" si="1"/>
        <v>669600</v>
      </c>
    </row>
    <row r="25" spans="1:8" x14ac:dyDescent="0.3">
      <c r="A25" s="8">
        <v>19</v>
      </c>
      <c r="B25" s="8" t="s">
        <v>622</v>
      </c>
      <c r="C25" s="85">
        <v>1872.5</v>
      </c>
      <c r="D25" s="8"/>
      <c r="E25" s="8"/>
      <c r="F25" s="85">
        <f t="shared" si="0"/>
        <v>1872.5</v>
      </c>
      <c r="G25" s="9">
        <f t="shared" si="1"/>
        <v>1872500</v>
      </c>
    </row>
    <row r="26" spans="1:8" x14ac:dyDescent="0.3">
      <c r="A26" s="8">
        <v>20</v>
      </c>
      <c r="B26" s="8" t="s">
        <v>623</v>
      </c>
      <c r="C26" s="85">
        <v>3127.6</v>
      </c>
      <c r="D26" s="8"/>
      <c r="E26" s="8"/>
      <c r="F26" s="85">
        <f t="shared" si="0"/>
        <v>3127.6</v>
      </c>
      <c r="G26" s="9">
        <f t="shared" si="1"/>
        <v>3127600</v>
      </c>
    </row>
    <row r="27" spans="1:8" x14ac:dyDescent="0.3">
      <c r="A27" s="8">
        <v>21</v>
      </c>
      <c r="B27" s="8" t="s">
        <v>624</v>
      </c>
      <c r="C27" s="85">
        <v>3708.6</v>
      </c>
      <c r="D27" s="8"/>
      <c r="E27" s="8"/>
      <c r="F27" s="85">
        <f t="shared" si="0"/>
        <v>3708.6</v>
      </c>
      <c r="G27" s="9">
        <f t="shared" si="1"/>
        <v>3708600</v>
      </c>
    </row>
    <row r="28" spans="1:8" x14ac:dyDescent="0.3">
      <c r="A28" s="8">
        <v>22</v>
      </c>
      <c r="B28" s="8" t="s">
        <v>625</v>
      </c>
      <c r="C28" s="85">
        <v>2563.4</v>
      </c>
      <c r="D28" s="8"/>
      <c r="E28" s="8"/>
      <c r="F28" s="85">
        <f t="shared" si="0"/>
        <v>2563.4</v>
      </c>
      <c r="G28" s="9">
        <f t="shared" si="1"/>
        <v>2563400</v>
      </c>
    </row>
    <row r="29" spans="1:8" x14ac:dyDescent="0.3">
      <c r="A29" s="8">
        <v>23</v>
      </c>
      <c r="B29" s="8" t="s">
        <v>626</v>
      </c>
      <c r="C29" s="85">
        <v>3145.9</v>
      </c>
      <c r="D29" s="8"/>
      <c r="E29" s="8"/>
      <c r="F29" s="85">
        <f t="shared" si="0"/>
        <v>3145.9</v>
      </c>
      <c r="G29" s="9">
        <f t="shared" si="1"/>
        <v>3145900</v>
      </c>
    </row>
    <row r="30" spans="1:8" x14ac:dyDescent="0.3">
      <c r="A30" s="8">
        <v>24</v>
      </c>
      <c r="B30" s="8" t="s">
        <v>627</v>
      </c>
      <c r="C30" s="85">
        <v>4187.8</v>
      </c>
      <c r="D30" s="8"/>
      <c r="E30" s="8"/>
      <c r="F30" s="85">
        <f t="shared" si="0"/>
        <v>4187.8</v>
      </c>
      <c r="G30" s="9">
        <f t="shared" si="1"/>
        <v>4187800</v>
      </c>
    </row>
    <row r="31" spans="1:8" x14ac:dyDescent="0.3">
      <c r="A31" s="8">
        <v>25</v>
      </c>
      <c r="B31" s="8" t="s">
        <v>628</v>
      </c>
      <c r="C31" s="85">
        <v>3231.3</v>
      </c>
      <c r="D31" s="8"/>
      <c r="E31" s="8"/>
      <c r="F31" s="85">
        <f t="shared" si="0"/>
        <v>3231.3</v>
      </c>
      <c r="G31" s="9">
        <f t="shared" si="1"/>
        <v>3231300</v>
      </c>
    </row>
    <row r="32" spans="1:8" x14ac:dyDescent="0.3">
      <c r="A32" s="8">
        <v>26</v>
      </c>
      <c r="B32" s="8" t="s">
        <v>629</v>
      </c>
      <c r="C32" s="85">
        <v>2068.1999999999998</v>
      </c>
      <c r="D32" s="8"/>
      <c r="E32" s="8"/>
      <c r="F32" s="85">
        <f t="shared" si="0"/>
        <v>2068.1999999999998</v>
      </c>
      <c r="G32" s="9">
        <f t="shared" si="1"/>
        <v>2068199.9999999998</v>
      </c>
    </row>
    <row r="33" spans="1:8" x14ac:dyDescent="0.3">
      <c r="A33" s="8">
        <v>27</v>
      </c>
      <c r="B33" s="8" t="s">
        <v>630</v>
      </c>
      <c r="C33" s="85">
        <v>2374.9</v>
      </c>
      <c r="D33" s="8"/>
      <c r="E33" s="8"/>
      <c r="F33" s="85">
        <f t="shared" si="0"/>
        <v>2374.9</v>
      </c>
      <c r="G33" s="9">
        <f t="shared" si="1"/>
        <v>2374900</v>
      </c>
    </row>
    <row r="34" spans="1:8" x14ac:dyDescent="0.3">
      <c r="A34" s="8">
        <v>28</v>
      </c>
      <c r="B34" s="8" t="s">
        <v>631</v>
      </c>
      <c r="C34" s="85">
        <v>2567.6999999999998</v>
      </c>
      <c r="D34" s="8"/>
      <c r="E34" s="8"/>
      <c r="F34" s="85">
        <f t="shared" si="0"/>
        <v>2567.6999999999998</v>
      </c>
      <c r="G34" s="9">
        <f t="shared" si="1"/>
        <v>2567700</v>
      </c>
    </row>
    <row r="35" spans="1:8" x14ac:dyDescent="0.3">
      <c r="A35" s="8">
        <v>29</v>
      </c>
      <c r="B35" s="8" t="s">
        <v>632</v>
      </c>
      <c r="C35" s="85">
        <v>3577.1</v>
      </c>
      <c r="D35" s="8"/>
      <c r="E35" s="8"/>
      <c r="F35" s="85">
        <f t="shared" si="0"/>
        <v>3577.1</v>
      </c>
      <c r="G35" s="9">
        <f t="shared" si="1"/>
        <v>3577100</v>
      </c>
    </row>
    <row r="36" spans="1:8" x14ac:dyDescent="0.3">
      <c r="A36" s="8">
        <v>30</v>
      </c>
      <c r="B36" s="8" t="s">
        <v>633</v>
      </c>
      <c r="C36" s="85">
        <v>4058.4</v>
      </c>
      <c r="D36" s="8"/>
      <c r="E36" s="8"/>
      <c r="F36" s="85">
        <f t="shared" si="0"/>
        <v>4058.4</v>
      </c>
      <c r="G36" s="9">
        <f t="shared" si="1"/>
        <v>4058400</v>
      </c>
    </row>
    <row r="37" spans="1:8" x14ac:dyDescent="0.3">
      <c r="A37" s="8">
        <v>31</v>
      </c>
      <c r="B37" s="8" t="s">
        <v>634</v>
      </c>
      <c r="C37" s="85">
        <v>3346.3</v>
      </c>
      <c r="D37" s="8"/>
      <c r="E37" s="8"/>
      <c r="F37" s="85">
        <f t="shared" si="0"/>
        <v>3346.3</v>
      </c>
      <c r="G37" s="9">
        <f t="shared" si="1"/>
        <v>3346300</v>
      </c>
    </row>
    <row r="38" spans="1:8" x14ac:dyDescent="0.3">
      <c r="A38" s="8">
        <v>32</v>
      </c>
      <c r="B38" s="8" t="s">
        <v>635</v>
      </c>
      <c r="C38" s="85">
        <v>1675.3</v>
      </c>
      <c r="D38" s="8"/>
      <c r="E38" s="8"/>
      <c r="F38" s="85">
        <f t="shared" si="0"/>
        <v>1675.3</v>
      </c>
      <c r="G38" s="9">
        <f t="shared" si="1"/>
        <v>1675300</v>
      </c>
    </row>
    <row r="39" spans="1:8" x14ac:dyDescent="0.3">
      <c r="A39" s="8">
        <v>33</v>
      </c>
      <c r="B39" s="8" t="s">
        <v>636</v>
      </c>
      <c r="C39" s="85">
        <v>1393.9</v>
      </c>
      <c r="D39" s="8"/>
      <c r="E39" s="8"/>
      <c r="F39" s="85">
        <f t="shared" si="0"/>
        <v>1393.9</v>
      </c>
      <c r="G39" s="9">
        <f t="shared" si="1"/>
        <v>1393900</v>
      </c>
    </row>
    <row r="40" spans="1:8" x14ac:dyDescent="0.3">
      <c r="A40" s="8">
        <v>34</v>
      </c>
      <c r="B40" s="8" t="s">
        <v>637</v>
      </c>
      <c r="C40" s="85">
        <v>1066.5999999999999</v>
      </c>
      <c r="D40" s="8"/>
      <c r="E40" s="8"/>
      <c r="F40" s="85">
        <f t="shared" si="0"/>
        <v>1066.5999999999999</v>
      </c>
      <c r="G40" s="9">
        <f t="shared" si="1"/>
        <v>1066600</v>
      </c>
    </row>
    <row r="41" spans="1:8" x14ac:dyDescent="0.3">
      <c r="A41" s="8">
        <v>35</v>
      </c>
      <c r="B41" s="8" t="s">
        <v>638</v>
      </c>
      <c r="C41" s="85">
        <v>432.9</v>
      </c>
      <c r="D41" s="8"/>
      <c r="E41" s="8"/>
      <c r="F41" s="85">
        <f t="shared" si="0"/>
        <v>432.9</v>
      </c>
      <c r="G41" s="9">
        <f t="shared" si="1"/>
        <v>432900</v>
      </c>
    </row>
    <row r="42" spans="1:8" x14ac:dyDescent="0.3">
      <c r="A42" s="8">
        <v>36</v>
      </c>
      <c r="B42" s="8" t="s">
        <v>639</v>
      </c>
      <c r="C42" s="85">
        <v>4958.3999999999996</v>
      </c>
      <c r="D42" s="8"/>
      <c r="E42" s="8"/>
      <c r="F42" s="85">
        <f t="shared" si="0"/>
        <v>4958.3999999999996</v>
      </c>
      <c r="G42" s="9">
        <f t="shared" si="1"/>
        <v>4958400</v>
      </c>
    </row>
    <row r="43" spans="1:8" x14ac:dyDescent="0.3">
      <c r="A43" s="8">
        <v>37</v>
      </c>
      <c r="B43" s="8" t="s">
        <v>640</v>
      </c>
      <c r="C43" s="85">
        <v>1445.9</v>
      </c>
      <c r="D43" s="8"/>
      <c r="E43" s="8"/>
      <c r="F43" s="85">
        <f t="shared" si="0"/>
        <v>1445.9</v>
      </c>
      <c r="G43" s="9">
        <f t="shared" si="1"/>
        <v>1445900</v>
      </c>
    </row>
    <row r="44" spans="1:8" x14ac:dyDescent="0.3">
      <c r="A44" s="8">
        <v>38</v>
      </c>
      <c r="B44" s="8" t="s">
        <v>641</v>
      </c>
      <c r="C44" s="85">
        <v>776.9</v>
      </c>
      <c r="D44" s="8"/>
      <c r="E44" s="8"/>
      <c r="F44" s="85">
        <f t="shared" si="0"/>
        <v>776.9</v>
      </c>
      <c r="G44" s="9">
        <f t="shared" si="1"/>
        <v>776900</v>
      </c>
    </row>
    <row r="45" spans="1:8" x14ac:dyDescent="0.3">
      <c r="A45" s="8">
        <v>39</v>
      </c>
      <c r="B45" s="8" t="s">
        <v>642</v>
      </c>
      <c r="C45" s="85">
        <v>2751.3</v>
      </c>
      <c r="D45" s="8"/>
      <c r="E45" s="8"/>
      <c r="F45" s="85">
        <f t="shared" si="0"/>
        <v>2751.3</v>
      </c>
      <c r="G45" s="9">
        <f t="shared" si="1"/>
        <v>2751300</v>
      </c>
      <c r="H45" s="86"/>
    </row>
    <row r="46" spans="1:8" x14ac:dyDescent="0.3">
      <c r="A46" s="8">
        <v>40</v>
      </c>
      <c r="B46" s="8" t="s">
        <v>643</v>
      </c>
      <c r="C46" s="85">
        <v>1207.5</v>
      </c>
      <c r="D46" s="8"/>
      <c r="E46" s="8"/>
      <c r="F46" s="85">
        <f t="shared" si="0"/>
        <v>1207.5</v>
      </c>
      <c r="G46" s="9">
        <f t="shared" si="1"/>
        <v>1207500</v>
      </c>
    </row>
    <row r="47" spans="1:8" x14ac:dyDescent="0.3">
      <c r="A47" s="8">
        <v>41</v>
      </c>
      <c r="B47" s="8" t="s">
        <v>642</v>
      </c>
      <c r="C47" s="85">
        <v>1323.6</v>
      </c>
      <c r="D47" s="10"/>
      <c r="E47" s="10"/>
      <c r="F47" s="85">
        <f t="shared" si="0"/>
        <v>1323.6</v>
      </c>
      <c r="G47" s="9">
        <f t="shared" si="1"/>
        <v>1323600</v>
      </c>
    </row>
    <row r="48" spans="1:8" x14ac:dyDescent="0.3">
      <c r="A48" s="8">
        <v>42</v>
      </c>
      <c r="B48" s="8" t="s">
        <v>644</v>
      </c>
      <c r="C48" s="85">
        <v>1136.3</v>
      </c>
      <c r="D48" s="8"/>
      <c r="E48" s="8"/>
      <c r="F48" s="85">
        <f t="shared" si="0"/>
        <v>1136.3</v>
      </c>
      <c r="G48" s="9">
        <f t="shared" si="1"/>
        <v>1136300</v>
      </c>
    </row>
    <row r="49" spans="1:7" x14ac:dyDescent="0.3">
      <c r="A49" s="8">
        <v>43</v>
      </c>
      <c r="B49" s="8" t="s">
        <v>645</v>
      </c>
      <c r="C49" s="85">
        <v>2818.6</v>
      </c>
      <c r="D49" s="8"/>
      <c r="E49" s="8"/>
      <c r="F49" s="85">
        <f t="shared" si="0"/>
        <v>2818.6</v>
      </c>
      <c r="G49" s="9">
        <f t="shared" si="1"/>
        <v>2818600</v>
      </c>
    </row>
    <row r="50" spans="1:7" x14ac:dyDescent="0.3">
      <c r="A50" s="8">
        <v>44</v>
      </c>
      <c r="B50" s="8" t="s">
        <v>646</v>
      </c>
      <c r="C50" s="85">
        <v>2145</v>
      </c>
      <c r="D50" s="8"/>
      <c r="E50" s="8"/>
      <c r="F50" s="85">
        <f t="shared" si="0"/>
        <v>2145</v>
      </c>
      <c r="G50" s="9">
        <f t="shared" si="1"/>
        <v>2145000</v>
      </c>
    </row>
    <row r="51" spans="1:7" x14ac:dyDescent="0.3">
      <c r="A51" s="8">
        <v>45</v>
      </c>
      <c r="B51" s="8" t="s">
        <v>647</v>
      </c>
      <c r="C51" s="85">
        <v>511.2</v>
      </c>
      <c r="D51" s="8"/>
      <c r="E51" s="8"/>
      <c r="F51" s="85">
        <f t="shared" si="0"/>
        <v>511.2</v>
      </c>
      <c r="G51" s="9">
        <f t="shared" si="1"/>
        <v>511200</v>
      </c>
    </row>
    <row r="52" spans="1:7" x14ac:dyDescent="0.3">
      <c r="A52" s="8">
        <v>46</v>
      </c>
      <c r="B52" s="8" t="s">
        <v>647</v>
      </c>
      <c r="C52" s="85">
        <v>2081.5</v>
      </c>
      <c r="D52" s="8"/>
      <c r="E52" s="8"/>
      <c r="F52" s="85">
        <f t="shared" si="0"/>
        <v>2081.5</v>
      </c>
      <c r="G52" s="9">
        <f t="shared" si="1"/>
        <v>2081500</v>
      </c>
    </row>
    <row r="53" spans="1:7" x14ac:dyDescent="0.3">
      <c r="A53" s="8">
        <v>47</v>
      </c>
      <c r="B53" s="8" t="s">
        <v>648</v>
      </c>
      <c r="C53" s="85">
        <v>3825.6</v>
      </c>
      <c r="D53" s="8"/>
      <c r="E53" s="8"/>
      <c r="F53" s="85">
        <f t="shared" si="0"/>
        <v>3825.6</v>
      </c>
      <c r="G53" s="9">
        <f t="shared" si="1"/>
        <v>3825600</v>
      </c>
    </row>
    <row r="54" spans="1:7" x14ac:dyDescent="0.3">
      <c r="A54" s="8">
        <v>48</v>
      </c>
      <c r="B54" s="8" t="s">
        <v>649</v>
      </c>
      <c r="C54" s="85">
        <v>2928.5</v>
      </c>
      <c r="D54" s="8"/>
      <c r="E54" s="8"/>
      <c r="F54" s="85">
        <f t="shared" si="0"/>
        <v>2928.5</v>
      </c>
      <c r="G54" s="9">
        <f t="shared" si="1"/>
        <v>2928500</v>
      </c>
    </row>
    <row r="55" spans="1:7" x14ac:dyDescent="0.3">
      <c r="A55" s="8">
        <v>49</v>
      </c>
      <c r="B55" s="8" t="s">
        <v>650</v>
      </c>
      <c r="C55" s="85">
        <v>2695.1</v>
      </c>
      <c r="D55" s="8"/>
      <c r="E55" s="8"/>
      <c r="F55" s="85">
        <f t="shared" si="0"/>
        <v>2695.1</v>
      </c>
      <c r="G55" s="9">
        <f t="shared" si="1"/>
        <v>2695100</v>
      </c>
    </row>
    <row r="56" spans="1:7" x14ac:dyDescent="0.3">
      <c r="A56" s="8">
        <v>50</v>
      </c>
      <c r="B56" s="8" t="s">
        <v>651</v>
      </c>
      <c r="C56" s="85">
        <v>2599.3000000000002</v>
      </c>
      <c r="D56" s="8"/>
      <c r="E56" s="8"/>
      <c r="F56" s="85">
        <f t="shared" si="0"/>
        <v>2599.3000000000002</v>
      </c>
      <c r="G56" s="9">
        <f t="shared" si="1"/>
        <v>2599300</v>
      </c>
    </row>
    <row r="57" spans="1:7" x14ac:dyDescent="0.3">
      <c r="A57" s="8">
        <v>51</v>
      </c>
      <c r="B57" s="8" t="s">
        <v>652</v>
      </c>
      <c r="C57" s="85">
        <v>2655.1</v>
      </c>
      <c r="D57" s="8"/>
      <c r="E57" s="8"/>
      <c r="F57" s="85">
        <f t="shared" si="0"/>
        <v>2655.1</v>
      </c>
      <c r="G57" s="9">
        <f t="shared" si="1"/>
        <v>2655100</v>
      </c>
    </row>
    <row r="58" spans="1:7" x14ac:dyDescent="0.3">
      <c r="A58" s="8">
        <v>52</v>
      </c>
      <c r="B58" s="8" t="s">
        <v>653</v>
      </c>
      <c r="C58" s="85">
        <v>1667.5</v>
      </c>
      <c r="D58" s="8"/>
      <c r="E58" s="8"/>
      <c r="F58" s="85">
        <f t="shared" si="0"/>
        <v>1667.5</v>
      </c>
      <c r="G58" s="9">
        <f t="shared" si="1"/>
        <v>1667500</v>
      </c>
    </row>
    <row r="59" spans="1:7" x14ac:dyDescent="0.3">
      <c r="A59" s="8">
        <v>53</v>
      </c>
      <c r="B59" s="8" t="s">
        <v>654</v>
      </c>
      <c r="C59" s="85">
        <v>1998.7</v>
      </c>
      <c r="D59" s="8"/>
      <c r="E59" s="8"/>
      <c r="F59" s="85">
        <f t="shared" si="0"/>
        <v>1998.7</v>
      </c>
      <c r="G59" s="9">
        <f t="shared" si="1"/>
        <v>1998700</v>
      </c>
    </row>
    <row r="60" spans="1:7" x14ac:dyDescent="0.3">
      <c r="A60" s="8">
        <v>54</v>
      </c>
      <c r="B60" s="8" t="s">
        <v>655</v>
      </c>
      <c r="C60" s="85">
        <v>1799.7</v>
      </c>
      <c r="D60" s="8"/>
      <c r="E60" s="8"/>
      <c r="F60" s="85">
        <f t="shared" si="0"/>
        <v>1799.7</v>
      </c>
      <c r="G60" s="9">
        <f t="shared" si="1"/>
        <v>1799700</v>
      </c>
    </row>
    <row r="61" spans="1:7" x14ac:dyDescent="0.3">
      <c r="A61" s="8">
        <v>55</v>
      </c>
      <c r="B61" s="8" t="s">
        <v>656</v>
      </c>
      <c r="C61" s="85">
        <v>7227</v>
      </c>
      <c r="D61" s="8"/>
      <c r="E61" s="8"/>
      <c r="F61" s="85">
        <f t="shared" si="0"/>
        <v>7227</v>
      </c>
      <c r="G61" s="9">
        <f t="shared" si="1"/>
        <v>7227000</v>
      </c>
    </row>
    <row r="62" spans="1:7" x14ac:dyDescent="0.3">
      <c r="A62" s="8">
        <v>56</v>
      </c>
      <c r="B62" s="8" t="s">
        <v>657</v>
      </c>
      <c r="C62" s="85">
        <v>2832.5</v>
      </c>
      <c r="D62" s="8"/>
      <c r="E62" s="8"/>
      <c r="F62" s="85">
        <f t="shared" si="0"/>
        <v>2832.5</v>
      </c>
      <c r="G62" s="9">
        <f t="shared" si="1"/>
        <v>2832500</v>
      </c>
    </row>
    <row r="63" spans="1:7" x14ac:dyDescent="0.3">
      <c r="A63" s="8">
        <v>57</v>
      </c>
      <c r="B63" s="8" t="s">
        <v>658</v>
      </c>
      <c r="C63" s="85">
        <v>1868.3</v>
      </c>
      <c r="D63" s="85"/>
      <c r="E63" s="8"/>
      <c r="F63" s="85">
        <f t="shared" si="0"/>
        <v>1868.3</v>
      </c>
      <c r="G63" s="9">
        <f t="shared" si="1"/>
        <v>1868300</v>
      </c>
    </row>
    <row r="64" spans="1:7" x14ac:dyDescent="0.3">
      <c r="A64" s="8">
        <v>58</v>
      </c>
      <c r="B64" s="8" t="s">
        <v>659</v>
      </c>
      <c r="C64" s="85">
        <v>1940.1</v>
      </c>
      <c r="D64" s="8"/>
      <c r="E64" s="8"/>
      <c r="F64" s="85">
        <f t="shared" si="0"/>
        <v>1940.1</v>
      </c>
      <c r="G64" s="9">
        <f t="shared" si="1"/>
        <v>1940100</v>
      </c>
    </row>
    <row r="65" spans="1:7" x14ac:dyDescent="0.3">
      <c r="A65" s="8">
        <v>59</v>
      </c>
      <c r="B65" s="8" t="s">
        <v>660</v>
      </c>
      <c r="C65" s="85">
        <v>6579.2</v>
      </c>
      <c r="D65" s="8"/>
      <c r="E65" s="8"/>
      <c r="F65" s="85">
        <f t="shared" si="0"/>
        <v>6579.2</v>
      </c>
      <c r="G65" s="9">
        <f t="shared" si="1"/>
        <v>6579200</v>
      </c>
    </row>
    <row r="66" spans="1:7" x14ac:dyDescent="0.3">
      <c r="A66" s="8">
        <v>60</v>
      </c>
      <c r="B66" s="8" t="s">
        <v>661</v>
      </c>
      <c r="C66" s="85">
        <v>2263.4</v>
      </c>
      <c r="D66" s="8"/>
      <c r="E66" s="8"/>
      <c r="F66" s="85">
        <f t="shared" si="0"/>
        <v>2263.4</v>
      </c>
      <c r="G66" s="9">
        <f t="shared" si="1"/>
        <v>2263400</v>
      </c>
    </row>
    <row r="67" spans="1:7" x14ac:dyDescent="0.3">
      <c r="A67" s="8">
        <v>61</v>
      </c>
      <c r="B67" s="8" t="s">
        <v>662</v>
      </c>
      <c r="C67" s="85">
        <v>1166.5999999999999</v>
      </c>
      <c r="D67" s="8"/>
      <c r="E67" s="8"/>
      <c r="F67" s="85">
        <f t="shared" si="0"/>
        <v>1166.5999999999999</v>
      </c>
      <c r="G67" s="9">
        <f t="shared" si="1"/>
        <v>1166600</v>
      </c>
    </row>
    <row r="68" spans="1:7" x14ac:dyDescent="0.3">
      <c r="A68" s="8">
        <v>62</v>
      </c>
      <c r="B68" s="8" t="s">
        <v>93</v>
      </c>
      <c r="C68" s="85">
        <v>750</v>
      </c>
      <c r="D68" s="8"/>
      <c r="E68" s="8"/>
      <c r="F68" s="85">
        <f t="shared" si="0"/>
        <v>750</v>
      </c>
      <c r="G68" s="9">
        <f t="shared" si="1"/>
        <v>750000</v>
      </c>
    </row>
    <row r="69" spans="1:7" x14ac:dyDescent="0.3">
      <c r="A69" s="8">
        <v>63</v>
      </c>
      <c r="B69" s="8" t="s">
        <v>661</v>
      </c>
      <c r="C69" s="85">
        <v>2333</v>
      </c>
      <c r="D69" s="8"/>
      <c r="E69" s="8"/>
      <c r="F69" s="85">
        <f t="shared" si="0"/>
        <v>2333</v>
      </c>
      <c r="G69" s="9">
        <f t="shared" si="1"/>
        <v>2333000</v>
      </c>
    </row>
    <row r="70" spans="1:7" x14ac:dyDescent="0.3">
      <c r="A70" s="8">
        <v>64</v>
      </c>
      <c r="B70" s="8" t="s">
        <v>663</v>
      </c>
      <c r="C70" s="85">
        <v>299.7</v>
      </c>
      <c r="D70" s="8"/>
      <c r="E70" s="8"/>
      <c r="F70" s="85">
        <f t="shared" si="0"/>
        <v>299.7</v>
      </c>
      <c r="G70" s="9">
        <f t="shared" si="1"/>
        <v>299700</v>
      </c>
    </row>
    <row r="71" spans="1:7" x14ac:dyDescent="0.3">
      <c r="A71" s="8">
        <v>65</v>
      </c>
      <c r="B71" s="8" t="s">
        <v>654</v>
      </c>
      <c r="C71" s="85">
        <v>653.9</v>
      </c>
      <c r="D71" s="8"/>
      <c r="E71" s="8"/>
      <c r="F71" s="85">
        <f t="shared" si="0"/>
        <v>653.9</v>
      </c>
      <c r="G71" s="9">
        <f t="shared" si="1"/>
        <v>653900</v>
      </c>
    </row>
    <row r="72" spans="1:7" x14ac:dyDescent="0.3">
      <c r="A72" s="8">
        <v>66</v>
      </c>
      <c r="B72" s="8" t="s">
        <v>664</v>
      </c>
      <c r="C72" s="85">
        <v>1233.0999999999999</v>
      </c>
      <c r="D72" s="8"/>
      <c r="E72" s="8"/>
      <c r="F72" s="85">
        <f t="shared" ref="F72:F135" si="2">C72</f>
        <v>1233.0999999999999</v>
      </c>
      <c r="G72" s="9">
        <f t="shared" ref="G72:G135" si="3">C72*1000</f>
        <v>1233100</v>
      </c>
    </row>
    <row r="73" spans="1:7" x14ac:dyDescent="0.3">
      <c r="A73" s="8">
        <v>67</v>
      </c>
      <c r="B73" s="8" t="s">
        <v>665</v>
      </c>
      <c r="C73" s="85">
        <v>1161.8</v>
      </c>
      <c r="D73" s="8"/>
      <c r="E73" s="8"/>
      <c r="F73" s="85">
        <f t="shared" si="2"/>
        <v>1161.8</v>
      </c>
      <c r="G73" s="9">
        <f t="shared" si="3"/>
        <v>1161800</v>
      </c>
    </row>
    <row r="74" spans="1:7" x14ac:dyDescent="0.3">
      <c r="A74" s="8">
        <v>68</v>
      </c>
      <c r="B74" s="8" t="s">
        <v>666</v>
      </c>
      <c r="C74" s="85">
        <v>1239.9000000000001</v>
      </c>
      <c r="D74" s="8"/>
      <c r="E74" s="8"/>
      <c r="F74" s="85">
        <f t="shared" si="2"/>
        <v>1239.9000000000001</v>
      </c>
      <c r="G74" s="9">
        <f t="shared" si="3"/>
        <v>1239900</v>
      </c>
    </row>
    <row r="75" spans="1:7" x14ac:dyDescent="0.3">
      <c r="A75" s="8">
        <v>69</v>
      </c>
      <c r="B75" s="8" t="s">
        <v>667</v>
      </c>
      <c r="C75" s="85">
        <v>2862.6</v>
      </c>
      <c r="D75" s="8"/>
      <c r="E75" s="8"/>
      <c r="F75" s="85">
        <f t="shared" si="2"/>
        <v>2862.6</v>
      </c>
      <c r="G75" s="9">
        <f t="shared" si="3"/>
        <v>2862600</v>
      </c>
    </row>
    <row r="76" spans="1:7" x14ac:dyDescent="0.3">
      <c r="A76" s="8">
        <v>70</v>
      </c>
      <c r="B76" s="8" t="s">
        <v>668</v>
      </c>
      <c r="C76" s="85">
        <v>741.4</v>
      </c>
      <c r="D76" s="8"/>
      <c r="E76" s="8"/>
      <c r="F76" s="85">
        <f t="shared" si="2"/>
        <v>741.4</v>
      </c>
      <c r="G76" s="9">
        <f t="shared" si="3"/>
        <v>741400</v>
      </c>
    </row>
    <row r="77" spans="1:7" x14ac:dyDescent="0.3">
      <c r="A77" s="8">
        <v>71</v>
      </c>
      <c r="B77" s="8" t="s">
        <v>669</v>
      </c>
      <c r="C77" s="85">
        <v>2537.9</v>
      </c>
      <c r="D77" s="8"/>
      <c r="E77" s="8"/>
      <c r="F77" s="85">
        <f t="shared" si="2"/>
        <v>2537.9</v>
      </c>
      <c r="G77" s="9">
        <f t="shared" si="3"/>
        <v>2537900</v>
      </c>
    </row>
    <row r="78" spans="1:7" x14ac:dyDescent="0.3">
      <c r="A78" s="8">
        <v>72</v>
      </c>
      <c r="B78" s="8" t="s">
        <v>670</v>
      </c>
      <c r="C78" s="85">
        <v>906.3</v>
      </c>
      <c r="D78" s="8"/>
      <c r="E78" s="8"/>
      <c r="F78" s="85">
        <f t="shared" si="2"/>
        <v>906.3</v>
      </c>
      <c r="G78" s="9">
        <f t="shared" si="3"/>
        <v>906300</v>
      </c>
    </row>
    <row r="79" spans="1:7" x14ac:dyDescent="0.3">
      <c r="A79" s="8">
        <v>73</v>
      </c>
      <c r="B79" s="8" t="s">
        <v>671</v>
      </c>
      <c r="C79" s="85">
        <v>748.7</v>
      </c>
      <c r="D79" s="8"/>
      <c r="E79" s="8"/>
      <c r="F79" s="85">
        <f t="shared" si="2"/>
        <v>748.7</v>
      </c>
      <c r="G79" s="9">
        <f t="shared" si="3"/>
        <v>748700</v>
      </c>
    </row>
    <row r="80" spans="1:7" x14ac:dyDescent="0.3">
      <c r="A80" s="8">
        <v>74</v>
      </c>
      <c r="B80" s="8" t="s">
        <v>672</v>
      </c>
      <c r="C80" s="85">
        <v>466.2</v>
      </c>
      <c r="D80" s="8"/>
      <c r="E80" s="8"/>
      <c r="F80" s="85">
        <f t="shared" si="2"/>
        <v>466.2</v>
      </c>
      <c r="G80" s="9">
        <f t="shared" si="3"/>
        <v>466200</v>
      </c>
    </row>
    <row r="81" spans="1:7" x14ac:dyDescent="0.3">
      <c r="A81" s="8">
        <v>75</v>
      </c>
      <c r="B81" s="8" t="s">
        <v>673</v>
      </c>
      <c r="C81" s="85">
        <v>4173.7</v>
      </c>
      <c r="D81" s="8"/>
      <c r="E81" s="8"/>
      <c r="F81" s="85">
        <f t="shared" si="2"/>
        <v>4173.7</v>
      </c>
      <c r="G81" s="9">
        <f t="shared" si="3"/>
        <v>4173700</v>
      </c>
    </row>
    <row r="82" spans="1:7" x14ac:dyDescent="0.3">
      <c r="A82" s="8">
        <v>76</v>
      </c>
      <c r="B82" s="8" t="s">
        <v>674</v>
      </c>
      <c r="C82" s="85">
        <v>1399.3</v>
      </c>
      <c r="D82" s="8"/>
      <c r="E82" s="8"/>
      <c r="F82" s="85">
        <f t="shared" si="2"/>
        <v>1399.3</v>
      </c>
      <c r="G82" s="9">
        <f t="shared" si="3"/>
        <v>1399300</v>
      </c>
    </row>
    <row r="83" spans="1:7" x14ac:dyDescent="0.3">
      <c r="A83" s="8">
        <v>77</v>
      </c>
      <c r="B83" s="8" t="s">
        <v>675</v>
      </c>
      <c r="C83" s="85">
        <v>1366</v>
      </c>
      <c r="D83" s="8"/>
      <c r="E83" s="8"/>
      <c r="F83" s="85">
        <f t="shared" si="2"/>
        <v>1366</v>
      </c>
      <c r="G83" s="9">
        <f t="shared" si="3"/>
        <v>1366000</v>
      </c>
    </row>
    <row r="84" spans="1:7" x14ac:dyDescent="0.3">
      <c r="A84" s="8">
        <v>78</v>
      </c>
      <c r="B84" s="8" t="s">
        <v>676</v>
      </c>
      <c r="C84" s="85">
        <v>1871.3</v>
      </c>
      <c r="D84" s="8"/>
      <c r="E84" s="8"/>
      <c r="F84" s="85">
        <f t="shared" si="2"/>
        <v>1871.3</v>
      </c>
      <c r="G84" s="9">
        <f t="shared" si="3"/>
        <v>1871300</v>
      </c>
    </row>
    <row r="85" spans="1:7" x14ac:dyDescent="0.3">
      <c r="A85" s="8">
        <v>79</v>
      </c>
      <c r="B85" s="8" t="s">
        <v>610</v>
      </c>
      <c r="C85" s="85">
        <v>404</v>
      </c>
      <c r="D85" s="8"/>
      <c r="E85" s="8"/>
      <c r="F85" s="85">
        <f t="shared" si="2"/>
        <v>404</v>
      </c>
      <c r="G85" s="9">
        <f t="shared" si="3"/>
        <v>404000</v>
      </c>
    </row>
    <row r="86" spans="1:7" x14ac:dyDescent="0.3">
      <c r="A86" s="8">
        <v>80</v>
      </c>
      <c r="B86" s="8" t="s">
        <v>677</v>
      </c>
      <c r="C86" s="85">
        <v>2678.3</v>
      </c>
      <c r="D86" s="8"/>
      <c r="E86" s="8"/>
      <c r="F86" s="85">
        <f t="shared" si="2"/>
        <v>2678.3</v>
      </c>
      <c r="G86" s="9">
        <f t="shared" si="3"/>
        <v>2678300</v>
      </c>
    </row>
    <row r="87" spans="1:7" x14ac:dyDescent="0.3">
      <c r="A87" s="8">
        <v>81</v>
      </c>
      <c r="B87" s="8" t="s">
        <v>678</v>
      </c>
      <c r="C87" s="85">
        <v>2198.8000000000002</v>
      </c>
      <c r="D87" s="8"/>
      <c r="E87" s="8"/>
      <c r="F87" s="85">
        <f t="shared" si="2"/>
        <v>2198.8000000000002</v>
      </c>
      <c r="G87" s="9">
        <f t="shared" si="3"/>
        <v>2198800</v>
      </c>
    </row>
    <row r="88" spans="1:7" x14ac:dyDescent="0.3">
      <c r="A88" s="8">
        <v>82</v>
      </c>
      <c r="B88" s="8" t="s">
        <v>567</v>
      </c>
      <c r="C88" s="85">
        <v>3432.9</v>
      </c>
      <c r="D88" s="8"/>
      <c r="E88" s="8"/>
      <c r="F88" s="85">
        <f t="shared" si="2"/>
        <v>3432.9</v>
      </c>
      <c r="G88" s="9">
        <f t="shared" si="3"/>
        <v>3432900</v>
      </c>
    </row>
    <row r="89" spans="1:7" x14ac:dyDescent="0.3">
      <c r="A89" s="8">
        <v>83</v>
      </c>
      <c r="B89" s="8" t="s">
        <v>151</v>
      </c>
      <c r="C89" s="85">
        <v>2166</v>
      </c>
      <c r="D89" s="8"/>
      <c r="E89" s="8"/>
      <c r="F89" s="85">
        <f t="shared" si="2"/>
        <v>2166</v>
      </c>
      <c r="G89" s="9">
        <f t="shared" si="3"/>
        <v>2166000</v>
      </c>
    </row>
    <row r="90" spans="1:7" x14ac:dyDescent="0.3">
      <c r="A90" s="8">
        <v>84</v>
      </c>
      <c r="B90" s="8" t="s">
        <v>679</v>
      </c>
      <c r="C90" s="85">
        <v>1539.5</v>
      </c>
      <c r="D90" s="8"/>
      <c r="E90" s="8"/>
      <c r="F90" s="85">
        <f t="shared" si="2"/>
        <v>1539.5</v>
      </c>
      <c r="G90" s="9">
        <f t="shared" si="3"/>
        <v>1539500</v>
      </c>
    </row>
    <row r="91" spans="1:7" x14ac:dyDescent="0.3">
      <c r="A91" s="8">
        <v>85</v>
      </c>
      <c r="B91" s="8" t="s">
        <v>680</v>
      </c>
      <c r="C91" s="85">
        <v>802.5</v>
      </c>
      <c r="D91" s="85"/>
      <c r="E91" s="8"/>
      <c r="F91" s="85">
        <f t="shared" si="2"/>
        <v>802.5</v>
      </c>
      <c r="G91" s="9">
        <f t="shared" si="3"/>
        <v>802500</v>
      </c>
    </row>
    <row r="92" spans="1:7" x14ac:dyDescent="0.3">
      <c r="A92" s="8">
        <v>86</v>
      </c>
      <c r="B92" s="8" t="s">
        <v>681</v>
      </c>
      <c r="C92" s="85">
        <v>1266</v>
      </c>
      <c r="D92" s="8"/>
      <c r="E92" s="8"/>
      <c r="F92" s="85">
        <f t="shared" si="2"/>
        <v>1266</v>
      </c>
      <c r="G92" s="9">
        <f t="shared" si="3"/>
        <v>1266000</v>
      </c>
    </row>
    <row r="93" spans="1:7" x14ac:dyDescent="0.3">
      <c r="A93" s="8">
        <v>87</v>
      </c>
      <c r="B93" s="8" t="s">
        <v>657</v>
      </c>
      <c r="C93" s="85">
        <v>1581.1</v>
      </c>
      <c r="D93" s="8"/>
      <c r="E93" s="8"/>
      <c r="F93" s="85">
        <f t="shared" si="2"/>
        <v>1581.1</v>
      </c>
      <c r="G93" s="9">
        <f t="shared" si="3"/>
        <v>1581100</v>
      </c>
    </row>
    <row r="94" spans="1:7" x14ac:dyDescent="0.3">
      <c r="A94" s="8">
        <v>88</v>
      </c>
      <c r="B94" s="8" t="s">
        <v>682</v>
      </c>
      <c r="C94" s="85">
        <v>1066.5999999999999</v>
      </c>
      <c r="D94" s="8"/>
      <c r="E94" s="8"/>
      <c r="F94" s="85">
        <f t="shared" si="2"/>
        <v>1066.5999999999999</v>
      </c>
      <c r="G94" s="9">
        <f t="shared" si="3"/>
        <v>1066600</v>
      </c>
    </row>
    <row r="95" spans="1:7" x14ac:dyDescent="0.3">
      <c r="A95" s="8">
        <v>89</v>
      </c>
      <c r="B95" s="8" t="s">
        <v>330</v>
      </c>
      <c r="C95" s="85">
        <v>1661.9</v>
      </c>
      <c r="D95" s="8"/>
      <c r="E95" s="8"/>
      <c r="F95" s="85">
        <f t="shared" si="2"/>
        <v>1661.9</v>
      </c>
      <c r="G95" s="9">
        <f t="shared" si="3"/>
        <v>1661900</v>
      </c>
    </row>
    <row r="96" spans="1:7" x14ac:dyDescent="0.3">
      <c r="A96" s="8">
        <v>90</v>
      </c>
      <c r="B96" s="8" t="s">
        <v>683</v>
      </c>
      <c r="C96" s="85">
        <v>1631</v>
      </c>
      <c r="D96" s="8"/>
      <c r="E96" s="8"/>
      <c r="F96" s="85">
        <f t="shared" si="2"/>
        <v>1631</v>
      </c>
      <c r="G96" s="9">
        <f t="shared" si="3"/>
        <v>1631000</v>
      </c>
    </row>
    <row r="97" spans="1:7" x14ac:dyDescent="0.3">
      <c r="A97" s="8">
        <v>91</v>
      </c>
      <c r="B97" s="8" t="s">
        <v>684</v>
      </c>
      <c r="C97" s="85">
        <v>1500</v>
      </c>
      <c r="D97" s="8"/>
      <c r="E97" s="8"/>
      <c r="F97" s="85">
        <f t="shared" si="2"/>
        <v>1500</v>
      </c>
      <c r="G97" s="9">
        <f t="shared" si="3"/>
        <v>1500000</v>
      </c>
    </row>
    <row r="98" spans="1:7" x14ac:dyDescent="0.3">
      <c r="A98" s="8">
        <v>92</v>
      </c>
      <c r="B98" s="8" t="s">
        <v>685</v>
      </c>
      <c r="C98" s="85">
        <v>3615.8</v>
      </c>
      <c r="D98" s="8"/>
      <c r="E98" s="8"/>
      <c r="F98" s="85">
        <f t="shared" si="2"/>
        <v>3615.8</v>
      </c>
      <c r="G98" s="9">
        <f t="shared" si="3"/>
        <v>3615800</v>
      </c>
    </row>
    <row r="99" spans="1:7" x14ac:dyDescent="0.3">
      <c r="A99" s="8">
        <v>93</v>
      </c>
      <c r="B99" s="8" t="s">
        <v>686</v>
      </c>
      <c r="C99" s="85">
        <v>200</v>
      </c>
      <c r="D99" s="8"/>
      <c r="E99" s="8"/>
      <c r="F99" s="85">
        <f t="shared" si="2"/>
        <v>200</v>
      </c>
      <c r="G99" s="9">
        <f t="shared" si="3"/>
        <v>200000</v>
      </c>
    </row>
    <row r="100" spans="1:7" x14ac:dyDescent="0.3">
      <c r="A100" s="8">
        <v>94</v>
      </c>
      <c r="B100" s="8" t="s">
        <v>687</v>
      </c>
      <c r="C100" s="85">
        <v>435</v>
      </c>
      <c r="D100" s="8"/>
      <c r="E100" s="8"/>
      <c r="F100" s="85">
        <f t="shared" si="2"/>
        <v>435</v>
      </c>
      <c r="G100" s="9">
        <f t="shared" si="3"/>
        <v>435000</v>
      </c>
    </row>
    <row r="101" spans="1:7" x14ac:dyDescent="0.3">
      <c r="A101" s="8">
        <v>95</v>
      </c>
      <c r="B101" s="8" t="s">
        <v>688</v>
      </c>
      <c r="C101" s="85">
        <v>1919.7</v>
      </c>
      <c r="D101" s="8"/>
      <c r="E101" s="8"/>
      <c r="F101" s="85">
        <f t="shared" si="2"/>
        <v>1919.7</v>
      </c>
      <c r="G101" s="9">
        <f t="shared" si="3"/>
        <v>1919700</v>
      </c>
    </row>
    <row r="102" spans="1:7" x14ac:dyDescent="0.3">
      <c r="A102" s="8">
        <v>96</v>
      </c>
      <c r="B102" s="8" t="s">
        <v>689</v>
      </c>
      <c r="C102" s="85">
        <v>1966.2</v>
      </c>
      <c r="D102" s="8"/>
      <c r="E102" s="8"/>
      <c r="F102" s="85">
        <f t="shared" si="2"/>
        <v>1966.2</v>
      </c>
      <c r="G102" s="9">
        <f t="shared" si="3"/>
        <v>1966200</v>
      </c>
    </row>
    <row r="103" spans="1:7" x14ac:dyDescent="0.3">
      <c r="A103" s="8">
        <v>97</v>
      </c>
      <c r="B103" s="8" t="s">
        <v>40</v>
      </c>
      <c r="C103" s="85">
        <v>4432.3999999999996</v>
      </c>
      <c r="D103" s="8"/>
      <c r="E103" s="8"/>
      <c r="F103" s="85">
        <f t="shared" si="2"/>
        <v>4432.3999999999996</v>
      </c>
      <c r="G103" s="9">
        <f t="shared" si="3"/>
        <v>4432400</v>
      </c>
    </row>
    <row r="104" spans="1:7" x14ac:dyDescent="0.3">
      <c r="A104" s="8">
        <v>98</v>
      </c>
      <c r="B104" s="8" t="s">
        <v>562</v>
      </c>
      <c r="C104" s="85">
        <v>1032.8</v>
      </c>
      <c r="D104" s="8"/>
      <c r="E104" s="8"/>
      <c r="F104" s="85">
        <f t="shared" si="2"/>
        <v>1032.8</v>
      </c>
      <c r="G104" s="9">
        <f t="shared" si="3"/>
        <v>1032800</v>
      </c>
    </row>
    <row r="105" spans="1:7" x14ac:dyDescent="0.3">
      <c r="A105" s="8">
        <v>99</v>
      </c>
      <c r="B105" s="8" t="s">
        <v>690</v>
      </c>
      <c r="C105" s="85">
        <v>1009.9</v>
      </c>
      <c r="D105" s="8"/>
      <c r="E105" s="8"/>
      <c r="F105" s="85">
        <f t="shared" si="2"/>
        <v>1009.9</v>
      </c>
      <c r="G105" s="9">
        <f t="shared" si="3"/>
        <v>1009900</v>
      </c>
    </row>
    <row r="106" spans="1:7" x14ac:dyDescent="0.3">
      <c r="A106" s="8">
        <v>100</v>
      </c>
      <c r="B106" s="8" t="s">
        <v>691</v>
      </c>
      <c r="C106" s="85">
        <v>2146.3000000000002</v>
      </c>
      <c r="D106" s="8"/>
      <c r="E106" s="8"/>
      <c r="F106" s="85">
        <f t="shared" si="2"/>
        <v>2146.3000000000002</v>
      </c>
      <c r="G106" s="9">
        <f t="shared" si="3"/>
        <v>2146300</v>
      </c>
    </row>
    <row r="107" spans="1:7" x14ac:dyDescent="0.3">
      <c r="A107" s="8">
        <v>101</v>
      </c>
      <c r="B107" s="8" t="s">
        <v>692</v>
      </c>
      <c r="C107" s="85">
        <v>399.5</v>
      </c>
      <c r="D107" s="8"/>
      <c r="E107" s="8"/>
      <c r="F107" s="85">
        <f t="shared" si="2"/>
        <v>399.5</v>
      </c>
      <c r="G107" s="9">
        <f t="shared" si="3"/>
        <v>399500</v>
      </c>
    </row>
    <row r="108" spans="1:7" x14ac:dyDescent="0.3">
      <c r="A108" s="8">
        <v>102</v>
      </c>
      <c r="B108" s="8" t="s">
        <v>693</v>
      </c>
      <c r="C108" s="85">
        <v>4250</v>
      </c>
      <c r="D108" s="8"/>
      <c r="E108" s="8"/>
      <c r="F108" s="85">
        <f t="shared" si="2"/>
        <v>4250</v>
      </c>
      <c r="G108" s="9">
        <f t="shared" si="3"/>
        <v>4250000</v>
      </c>
    </row>
    <row r="109" spans="1:7" x14ac:dyDescent="0.3">
      <c r="A109" s="8">
        <v>103</v>
      </c>
      <c r="B109" s="8" t="s">
        <v>694</v>
      </c>
      <c r="C109" s="85">
        <v>1010.7</v>
      </c>
      <c r="D109" s="8"/>
      <c r="E109" s="8"/>
      <c r="F109" s="85">
        <f t="shared" si="2"/>
        <v>1010.7</v>
      </c>
      <c r="G109" s="9">
        <f t="shared" si="3"/>
        <v>1010700</v>
      </c>
    </row>
    <row r="110" spans="1:7" x14ac:dyDescent="0.3">
      <c r="A110" s="8">
        <v>104</v>
      </c>
      <c r="B110" s="8" t="s">
        <v>695</v>
      </c>
      <c r="C110" s="85">
        <v>524.20000000000005</v>
      </c>
      <c r="D110" s="8"/>
      <c r="E110" s="8"/>
      <c r="F110" s="85">
        <f t="shared" si="2"/>
        <v>524.20000000000005</v>
      </c>
      <c r="G110" s="9">
        <f t="shared" si="3"/>
        <v>524200.00000000006</v>
      </c>
    </row>
    <row r="111" spans="1:7" x14ac:dyDescent="0.3">
      <c r="A111" s="8">
        <v>105</v>
      </c>
      <c r="B111" s="8" t="s">
        <v>40</v>
      </c>
      <c r="C111" s="85">
        <v>1341.3</v>
      </c>
      <c r="D111" s="8"/>
      <c r="E111" s="8"/>
      <c r="F111" s="85">
        <f t="shared" si="2"/>
        <v>1341.3</v>
      </c>
      <c r="G111" s="9">
        <f t="shared" si="3"/>
        <v>1341300</v>
      </c>
    </row>
    <row r="112" spans="1:7" x14ac:dyDescent="0.3">
      <c r="A112" s="8">
        <v>106</v>
      </c>
      <c r="B112" s="8" t="s">
        <v>696</v>
      </c>
      <c r="C112" s="85">
        <v>1648.9</v>
      </c>
      <c r="D112" s="8"/>
      <c r="E112" s="8"/>
      <c r="F112" s="85">
        <f t="shared" si="2"/>
        <v>1648.9</v>
      </c>
      <c r="G112" s="9">
        <f t="shared" si="3"/>
        <v>1648900</v>
      </c>
    </row>
    <row r="113" spans="1:7" x14ac:dyDescent="0.3">
      <c r="A113" s="8">
        <v>107</v>
      </c>
      <c r="B113" s="8" t="s">
        <v>697</v>
      </c>
      <c r="C113" s="85">
        <v>411.6</v>
      </c>
      <c r="D113" s="8"/>
      <c r="E113" s="8"/>
      <c r="F113" s="85">
        <f t="shared" si="2"/>
        <v>411.6</v>
      </c>
      <c r="G113" s="9">
        <f t="shared" si="3"/>
        <v>411600</v>
      </c>
    </row>
    <row r="114" spans="1:7" x14ac:dyDescent="0.3">
      <c r="A114" s="8">
        <v>108</v>
      </c>
      <c r="B114" s="8" t="s">
        <v>698</v>
      </c>
      <c r="C114" s="85">
        <v>762</v>
      </c>
      <c r="D114" s="8"/>
      <c r="E114" s="8"/>
      <c r="F114" s="85">
        <f t="shared" si="2"/>
        <v>762</v>
      </c>
      <c r="G114" s="9">
        <f t="shared" si="3"/>
        <v>762000</v>
      </c>
    </row>
    <row r="115" spans="1:7" x14ac:dyDescent="0.3">
      <c r="A115" s="8">
        <v>109</v>
      </c>
      <c r="B115" s="8" t="s">
        <v>699</v>
      </c>
      <c r="C115" s="85">
        <v>3127</v>
      </c>
      <c r="D115" s="8"/>
      <c r="E115" s="8"/>
      <c r="F115" s="85">
        <f t="shared" si="2"/>
        <v>3127</v>
      </c>
      <c r="G115" s="9">
        <f t="shared" si="3"/>
        <v>3127000</v>
      </c>
    </row>
    <row r="116" spans="1:7" x14ac:dyDescent="0.3">
      <c r="A116" s="8">
        <v>110</v>
      </c>
      <c r="B116" s="8" t="s">
        <v>526</v>
      </c>
      <c r="C116" s="85">
        <v>867.8</v>
      </c>
      <c r="D116" s="8"/>
      <c r="E116" s="8"/>
      <c r="F116" s="85">
        <f t="shared" si="2"/>
        <v>867.8</v>
      </c>
      <c r="G116" s="9">
        <f t="shared" si="3"/>
        <v>867800</v>
      </c>
    </row>
    <row r="117" spans="1:7" x14ac:dyDescent="0.3">
      <c r="A117" s="8">
        <v>111</v>
      </c>
      <c r="B117" s="8" t="s">
        <v>700</v>
      </c>
      <c r="C117" s="85">
        <v>592.4</v>
      </c>
      <c r="D117" s="8"/>
      <c r="E117" s="8"/>
      <c r="F117" s="85">
        <f t="shared" si="2"/>
        <v>592.4</v>
      </c>
      <c r="G117" s="9">
        <f t="shared" si="3"/>
        <v>592400</v>
      </c>
    </row>
    <row r="118" spans="1:7" x14ac:dyDescent="0.3">
      <c r="A118" s="8">
        <v>112</v>
      </c>
      <c r="B118" s="8" t="s">
        <v>526</v>
      </c>
      <c r="C118" s="85">
        <v>656.9</v>
      </c>
      <c r="D118" s="8"/>
      <c r="E118" s="8"/>
      <c r="F118" s="85">
        <f t="shared" si="2"/>
        <v>656.9</v>
      </c>
      <c r="G118" s="9">
        <f t="shared" si="3"/>
        <v>656900</v>
      </c>
    </row>
    <row r="119" spans="1:7" x14ac:dyDescent="0.3">
      <c r="A119" s="8">
        <v>113</v>
      </c>
      <c r="B119" s="8" t="s">
        <v>701</v>
      </c>
      <c r="C119" s="85">
        <v>3276.6</v>
      </c>
      <c r="D119" s="8"/>
      <c r="E119" s="8"/>
      <c r="F119" s="85">
        <f t="shared" si="2"/>
        <v>3276.6</v>
      </c>
      <c r="G119" s="9">
        <f t="shared" si="3"/>
        <v>3276600</v>
      </c>
    </row>
    <row r="120" spans="1:7" x14ac:dyDescent="0.3">
      <c r="A120" s="8">
        <v>114</v>
      </c>
      <c r="B120" s="8" t="s">
        <v>702</v>
      </c>
      <c r="C120" s="85">
        <v>5100.2</v>
      </c>
      <c r="D120" s="8"/>
      <c r="E120" s="8"/>
      <c r="F120" s="85">
        <f t="shared" si="2"/>
        <v>5100.2</v>
      </c>
      <c r="G120" s="9">
        <f t="shared" si="3"/>
        <v>5100200</v>
      </c>
    </row>
    <row r="121" spans="1:7" x14ac:dyDescent="0.3">
      <c r="A121" s="8">
        <v>115</v>
      </c>
      <c r="B121" s="8" t="s">
        <v>703</v>
      </c>
      <c r="C121" s="85">
        <v>1462</v>
      </c>
      <c r="D121" s="8"/>
      <c r="E121" s="8"/>
      <c r="F121" s="85">
        <f t="shared" si="2"/>
        <v>1462</v>
      </c>
      <c r="G121" s="9">
        <f t="shared" si="3"/>
        <v>1462000</v>
      </c>
    </row>
    <row r="122" spans="1:7" x14ac:dyDescent="0.3">
      <c r="A122" s="8">
        <v>116</v>
      </c>
      <c r="B122" s="8" t="s">
        <v>704</v>
      </c>
      <c r="C122" s="85">
        <v>2112.9</v>
      </c>
      <c r="D122" s="8"/>
      <c r="E122" s="8"/>
      <c r="F122" s="85">
        <f t="shared" si="2"/>
        <v>2112.9</v>
      </c>
      <c r="G122" s="9">
        <f t="shared" si="3"/>
        <v>2112900</v>
      </c>
    </row>
    <row r="123" spans="1:7" x14ac:dyDescent="0.3">
      <c r="A123" s="8">
        <v>117</v>
      </c>
      <c r="B123" s="8" t="s">
        <v>705</v>
      </c>
      <c r="C123" s="85">
        <v>792</v>
      </c>
      <c r="D123" s="8"/>
      <c r="E123" s="8"/>
      <c r="F123" s="85">
        <f t="shared" si="2"/>
        <v>792</v>
      </c>
      <c r="G123" s="9">
        <f t="shared" si="3"/>
        <v>792000</v>
      </c>
    </row>
    <row r="124" spans="1:7" x14ac:dyDescent="0.3">
      <c r="A124" s="8">
        <v>118</v>
      </c>
      <c r="B124" s="8" t="s">
        <v>706</v>
      </c>
      <c r="C124" s="85">
        <v>330</v>
      </c>
      <c r="D124" s="8"/>
      <c r="E124" s="8"/>
      <c r="F124" s="85">
        <f t="shared" si="2"/>
        <v>330</v>
      </c>
      <c r="G124" s="9">
        <f t="shared" si="3"/>
        <v>330000</v>
      </c>
    </row>
    <row r="125" spans="1:7" x14ac:dyDescent="0.3">
      <c r="A125" s="8">
        <v>119</v>
      </c>
      <c r="B125" s="8" t="s">
        <v>707</v>
      </c>
      <c r="C125" s="85">
        <v>3457</v>
      </c>
      <c r="D125" s="8"/>
      <c r="E125" s="8"/>
      <c r="F125" s="85">
        <f t="shared" si="2"/>
        <v>3457</v>
      </c>
      <c r="G125" s="9">
        <f t="shared" si="3"/>
        <v>3457000</v>
      </c>
    </row>
    <row r="126" spans="1:7" x14ac:dyDescent="0.3">
      <c r="A126" s="8">
        <v>120</v>
      </c>
      <c r="B126" s="8" t="s">
        <v>706</v>
      </c>
      <c r="C126" s="85">
        <v>1221</v>
      </c>
      <c r="D126" s="8"/>
      <c r="E126" s="8"/>
      <c r="F126" s="85">
        <f t="shared" si="2"/>
        <v>1221</v>
      </c>
      <c r="G126" s="9">
        <f t="shared" si="3"/>
        <v>1221000</v>
      </c>
    </row>
    <row r="127" spans="1:7" x14ac:dyDescent="0.3">
      <c r="A127" s="8">
        <v>121</v>
      </c>
      <c r="B127" s="8" t="s">
        <v>708</v>
      </c>
      <c r="C127" s="85">
        <v>957</v>
      </c>
      <c r="D127" s="8"/>
      <c r="E127" s="8"/>
      <c r="F127" s="85">
        <f t="shared" si="2"/>
        <v>957</v>
      </c>
      <c r="G127" s="9">
        <f t="shared" si="3"/>
        <v>957000</v>
      </c>
    </row>
    <row r="128" spans="1:7" x14ac:dyDescent="0.3">
      <c r="A128" s="8">
        <v>122</v>
      </c>
      <c r="B128" s="8" t="s">
        <v>709</v>
      </c>
      <c r="C128" s="85">
        <v>830</v>
      </c>
      <c r="D128" s="8"/>
      <c r="E128" s="8"/>
      <c r="F128" s="85">
        <f t="shared" si="2"/>
        <v>830</v>
      </c>
      <c r="G128" s="9">
        <f t="shared" si="3"/>
        <v>830000</v>
      </c>
    </row>
    <row r="129" spans="1:7" x14ac:dyDescent="0.3">
      <c r="A129" s="8">
        <v>123</v>
      </c>
      <c r="B129" s="8" t="s">
        <v>710</v>
      </c>
      <c r="C129" s="85">
        <v>16490</v>
      </c>
      <c r="D129" s="8"/>
      <c r="E129" s="8"/>
      <c r="F129" s="85">
        <f t="shared" si="2"/>
        <v>16490</v>
      </c>
      <c r="G129" s="9">
        <f t="shared" si="3"/>
        <v>16490000</v>
      </c>
    </row>
    <row r="130" spans="1:7" x14ac:dyDescent="0.3">
      <c r="A130" s="8">
        <v>124</v>
      </c>
      <c r="B130" s="8" t="s">
        <v>711</v>
      </c>
      <c r="C130" s="85">
        <v>929</v>
      </c>
      <c r="D130" s="8"/>
      <c r="E130" s="8"/>
      <c r="F130" s="85">
        <f t="shared" si="2"/>
        <v>929</v>
      </c>
      <c r="G130" s="9">
        <f t="shared" si="3"/>
        <v>929000</v>
      </c>
    </row>
    <row r="131" spans="1:7" x14ac:dyDescent="0.3">
      <c r="A131" s="8">
        <v>125</v>
      </c>
      <c r="B131" s="8" t="s">
        <v>684</v>
      </c>
      <c r="C131" s="85">
        <v>1231</v>
      </c>
      <c r="D131" s="8"/>
      <c r="E131" s="8"/>
      <c r="F131" s="85">
        <f t="shared" si="2"/>
        <v>1231</v>
      </c>
      <c r="G131" s="9">
        <f t="shared" si="3"/>
        <v>1231000</v>
      </c>
    </row>
    <row r="132" spans="1:7" x14ac:dyDescent="0.3">
      <c r="A132" s="8">
        <v>126</v>
      </c>
      <c r="B132" s="8" t="s">
        <v>712</v>
      </c>
      <c r="C132" s="85">
        <v>1099</v>
      </c>
      <c r="D132" s="8"/>
      <c r="E132" s="8"/>
      <c r="F132" s="85">
        <f t="shared" si="2"/>
        <v>1099</v>
      </c>
      <c r="G132" s="9">
        <f t="shared" si="3"/>
        <v>1099000</v>
      </c>
    </row>
    <row r="133" spans="1:7" x14ac:dyDescent="0.3">
      <c r="A133" s="8">
        <v>127</v>
      </c>
      <c r="B133" s="8" t="s">
        <v>713</v>
      </c>
      <c r="C133" s="85">
        <v>462</v>
      </c>
      <c r="D133" s="8"/>
      <c r="E133" s="8"/>
      <c r="F133" s="85">
        <f t="shared" si="2"/>
        <v>462</v>
      </c>
      <c r="G133" s="9">
        <f t="shared" si="3"/>
        <v>462000</v>
      </c>
    </row>
    <row r="134" spans="1:7" x14ac:dyDescent="0.3">
      <c r="A134" s="8">
        <v>128</v>
      </c>
      <c r="B134" s="8" t="s">
        <v>714</v>
      </c>
      <c r="C134" s="85">
        <v>3500</v>
      </c>
      <c r="D134" s="8"/>
      <c r="E134" s="8"/>
      <c r="F134" s="85">
        <f t="shared" si="2"/>
        <v>3500</v>
      </c>
      <c r="G134" s="9">
        <f t="shared" si="3"/>
        <v>3500000</v>
      </c>
    </row>
    <row r="135" spans="1:7" x14ac:dyDescent="0.3">
      <c r="A135" s="8">
        <v>129</v>
      </c>
      <c r="B135" s="8" t="s">
        <v>715</v>
      </c>
      <c r="C135" s="85">
        <v>462</v>
      </c>
      <c r="D135" s="8"/>
      <c r="E135" s="8"/>
      <c r="F135" s="85">
        <f t="shared" si="2"/>
        <v>462</v>
      </c>
      <c r="G135" s="9">
        <f t="shared" si="3"/>
        <v>462000</v>
      </c>
    </row>
    <row r="136" spans="1:7" x14ac:dyDescent="0.3">
      <c r="A136" s="8">
        <v>130</v>
      </c>
      <c r="B136" s="8" t="s">
        <v>716</v>
      </c>
      <c r="C136" s="85">
        <v>1004.8</v>
      </c>
      <c r="D136" s="8"/>
      <c r="E136" s="8"/>
      <c r="F136" s="85">
        <f t="shared" ref="F136:F199" si="4">C136</f>
        <v>1004.8</v>
      </c>
      <c r="G136" s="9">
        <f t="shared" ref="G136:G199" si="5">C136*1000</f>
        <v>1004800</v>
      </c>
    </row>
    <row r="137" spans="1:7" x14ac:dyDescent="0.3">
      <c r="A137" s="8">
        <v>131</v>
      </c>
      <c r="B137" s="8" t="s">
        <v>717</v>
      </c>
      <c r="C137" s="85">
        <v>169.4</v>
      </c>
      <c r="D137" s="8"/>
      <c r="E137" s="8"/>
      <c r="F137" s="85">
        <f t="shared" si="4"/>
        <v>169.4</v>
      </c>
      <c r="G137" s="9">
        <f t="shared" si="5"/>
        <v>169400</v>
      </c>
    </row>
    <row r="138" spans="1:7" x14ac:dyDescent="0.3">
      <c r="A138" s="8">
        <v>132</v>
      </c>
      <c r="B138" s="8" t="s">
        <v>718</v>
      </c>
      <c r="C138" s="85">
        <v>588.1</v>
      </c>
      <c r="D138" s="8"/>
      <c r="E138" s="8"/>
      <c r="F138" s="85">
        <f t="shared" si="4"/>
        <v>588.1</v>
      </c>
      <c r="G138" s="9">
        <f t="shared" si="5"/>
        <v>588100</v>
      </c>
    </row>
    <row r="139" spans="1:7" x14ac:dyDescent="0.3">
      <c r="A139" s="8">
        <v>133</v>
      </c>
      <c r="B139" s="8" t="s">
        <v>719</v>
      </c>
      <c r="C139" s="85">
        <v>3086.5</v>
      </c>
      <c r="D139" s="8"/>
      <c r="E139" s="8"/>
      <c r="F139" s="85">
        <f t="shared" si="4"/>
        <v>3086.5</v>
      </c>
      <c r="G139" s="9">
        <f t="shared" si="5"/>
        <v>3086500</v>
      </c>
    </row>
    <row r="140" spans="1:7" x14ac:dyDescent="0.3">
      <c r="A140" s="8">
        <v>134</v>
      </c>
      <c r="B140" s="8" t="s">
        <v>720</v>
      </c>
      <c r="C140" s="85">
        <v>1013</v>
      </c>
      <c r="D140" s="8"/>
      <c r="E140" s="8"/>
      <c r="F140" s="85">
        <f t="shared" si="4"/>
        <v>1013</v>
      </c>
      <c r="G140" s="9">
        <f t="shared" si="5"/>
        <v>1013000</v>
      </c>
    </row>
    <row r="141" spans="1:7" x14ac:dyDescent="0.3">
      <c r="A141" s="8">
        <v>135</v>
      </c>
      <c r="B141" s="8" t="s">
        <v>692</v>
      </c>
      <c r="C141" s="85">
        <v>399.5</v>
      </c>
      <c r="D141" s="8"/>
      <c r="E141" s="8"/>
      <c r="F141" s="85">
        <f t="shared" si="4"/>
        <v>399.5</v>
      </c>
      <c r="G141" s="9">
        <f t="shared" si="5"/>
        <v>399500</v>
      </c>
    </row>
    <row r="142" spans="1:7" x14ac:dyDescent="0.3">
      <c r="A142" s="8">
        <v>136</v>
      </c>
      <c r="B142" s="8" t="s">
        <v>721</v>
      </c>
      <c r="C142" s="85">
        <v>860.9</v>
      </c>
      <c r="D142" s="8"/>
      <c r="E142" s="8"/>
      <c r="F142" s="85">
        <f t="shared" si="4"/>
        <v>860.9</v>
      </c>
      <c r="G142" s="9">
        <f t="shared" si="5"/>
        <v>860900</v>
      </c>
    </row>
    <row r="143" spans="1:7" x14ac:dyDescent="0.3">
      <c r="A143" s="8">
        <v>137</v>
      </c>
      <c r="B143" s="8" t="s">
        <v>722</v>
      </c>
      <c r="C143" s="85">
        <v>4645.5</v>
      </c>
      <c r="D143" s="8"/>
      <c r="E143" s="8"/>
      <c r="F143" s="85">
        <f t="shared" si="4"/>
        <v>4645.5</v>
      </c>
      <c r="G143" s="9">
        <f t="shared" si="5"/>
        <v>4645500</v>
      </c>
    </row>
    <row r="144" spans="1:7" x14ac:dyDescent="0.3">
      <c r="A144" s="8">
        <v>138</v>
      </c>
      <c r="B144" s="8" t="s">
        <v>721</v>
      </c>
      <c r="C144" s="85">
        <v>862.1</v>
      </c>
      <c r="D144" s="8"/>
      <c r="E144" s="8"/>
      <c r="F144" s="85">
        <f t="shared" si="4"/>
        <v>862.1</v>
      </c>
      <c r="G144" s="9">
        <f t="shared" si="5"/>
        <v>862100</v>
      </c>
    </row>
    <row r="145" spans="1:7" x14ac:dyDescent="0.3">
      <c r="A145" s="8">
        <v>139</v>
      </c>
      <c r="B145" s="8" t="s">
        <v>723</v>
      </c>
      <c r="C145" s="85">
        <v>2000</v>
      </c>
      <c r="D145" s="8"/>
      <c r="E145" s="8"/>
      <c r="F145" s="85">
        <f t="shared" si="4"/>
        <v>2000</v>
      </c>
      <c r="G145" s="9">
        <f t="shared" si="5"/>
        <v>2000000</v>
      </c>
    </row>
    <row r="146" spans="1:7" x14ac:dyDescent="0.3">
      <c r="A146" s="8">
        <v>140</v>
      </c>
      <c r="B146" s="8" t="s">
        <v>724</v>
      </c>
      <c r="C146" s="85">
        <v>1670.7</v>
      </c>
      <c r="D146" s="8"/>
      <c r="E146" s="8"/>
      <c r="F146" s="85">
        <f t="shared" si="4"/>
        <v>1670.7</v>
      </c>
      <c r="G146" s="9">
        <f t="shared" si="5"/>
        <v>1670700</v>
      </c>
    </row>
    <row r="147" spans="1:7" x14ac:dyDescent="0.3">
      <c r="A147" s="8">
        <v>141</v>
      </c>
      <c r="B147" s="8" t="s">
        <v>725</v>
      </c>
      <c r="C147" s="85">
        <v>1249.5999999999999</v>
      </c>
      <c r="D147" s="8"/>
      <c r="E147" s="8"/>
      <c r="F147" s="85">
        <f t="shared" si="4"/>
        <v>1249.5999999999999</v>
      </c>
      <c r="G147" s="9">
        <f t="shared" si="5"/>
        <v>1249600</v>
      </c>
    </row>
    <row r="148" spans="1:7" x14ac:dyDescent="0.3">
      <c r="A148" s="8">
        <v>142</v>
      </c>
      <c r="B148" s="8" t="s">
        <v>726</v>
      </c>
      <c r="C148" s="85">
        <v>3392.6</v>
      </c>
      <c r="D148" s="8"/>
      <c r="E148" s="8"/>
      <c r="F148" s="85">
        <f t="shared" si="4"/>
        <v>3392.6</v>
      </c>
      <c r="G148" s="9">
        <f t="shared" si="5"/>
        <v>3392600</v>
      </c>
    </row>
    <row r="149" spans="1:7" x14ac:dyDescent="0.3">
      <c r="A149" s="8">
        <v>143</v>
      </c>
      <c r="B149" s="8" t="s">
        <v>727</v>
      </c>
      <c r="C149" s="85">
        <v>1750.2</v>
      </c>
      <c r="D149" s="8"/>
      <c r="E149" s="8"/>
      <c r="F149" s="85">
        <f t="shared" si="4"/>
        <v>1750.2</v>
      </c>
      <c r="G149" s="9">
        <f t="shared" si="5"/>
        <v>1750200</v>
      </c>
    </row>
    <row r="150" spans="1:7" x14ac:dyDescent="0.3">
      <c r="A150" s="8">
        <v>144</v>
      </c>
      <c r="B150" s="8" t="s">
        <v>728</v>
      </c>
      <c r="C150" s="85">
        <v>1247.5</v>
      </c>
      <c r="D150" s="8"/>
      <c r="E150" s="8"/>
      <c r="F150" s="85">
        <f t="shared" si="4"/>
        <v>1247.5</v>
      </c>
      <c r="G150" s="9">
        <f t="shared" si="5"/>
        <v>1247500</v>
      </c>
    </row>
    <row r="151" spans="1:7" x14ac:dyDescent="0.3">
      <c r="A151" s="8">
        <v>145</v>
      </c>
      <c r="B151" s="8" t="s">
        <v>663</v>
      </c>
      <c r="C151" s="85">
        <v>209.2</v>
      </c>
      <c r="D151" s="8"/>
      <c r="E151" s="8"/>
      <c r="F151" s="85">
        <f t="shared" si="4"/>
        <v>209.2</v>
      </c>
      <c r="G151" s="9">
        <f t="shared" si="5"/>
        <v>209200</v>
      </c>
    </row>
    <row r="152" spans="1:7" x14ac:dyDescent="0.3">
      <c r="A152" s="8">
        <v>146</v>
      </c>
      <c r="B152" s="8" t="s">
        <v>693</v>
      </c>
      <c r="C152" s="85">
        <v>4172.1000000000004</v>
      </c>
      <c r="D152" s="8"/>
      <c r="E152" s="8"/>
      <c r="F152" s="85">
        <f t="shared" si="4"/>
        <v>4172.1000000000004</v>
      </c>
      <c r="G152" s="9">
        <f t="shared" si="5"/>
        <v>4172100.0000000005</v>
      </c>
    </row>
    <row r="153" spans="1:7" x14ac:dyDescent="0.3">
      <c r="A153" s="8">
        <v>147</v>
      </c>
      <c r="B153" s="8" t="s">
        <v>700</v>
      </c>
      <c r="C153" s="85">
        <v>2326</v>
      </c>
      <c r="D153" s="8"/>
      <c r="E153" s="8"/>
      <c r="F153" s="85">
        <f t="shared" si="4"/>
        <v>2326</v>
      </c>
      <c r="G153" s="9">
        <f t="shared" si="5"/>
        <v>2326000</v>
      </c>
    </row>
    <row r="154" spans="1:7" x14ac:dyDescent="0.3">
      <c r="A154" s="8">
        <v>148</v>
      </c>
      <c r="B154" s="8" t="s">
        <v>729</v>
      </c>
      <c r="C154" s="85">
        <v>1231</v>
      </c>
      <c r="D154" s="8"/>
      <c r="E154" s="8"/>
      <c r="F154" s="85">
        <f t="shared" si="4"/>
        <v>1231</v>
      </c>
      <c r="G154" s="9">
        <f t="shared" si="5"/>
        <v>1231000</v>
      </c>
    </row>
    <row r="155" spans="1:7" x14ac:dyDescent="0.3">
      <c r="A155" s="8">
        <v>149</v>
      </c>
      <c r="B155" s="8" t="s">
        <v>18</v>
      </c>
      <c r="C155" s="85">
        <v>1066</v>
      </c>
      <c r="D155" s="8"/>
      <c r="E155" s="8"/>
      <c r="F155" s="85">
        <f t="shared" si="4"/>
        <v>1066</v>
      </c>
      <c r="G155" s="9">
        <f t="shared" si="5"/>
        <v>1066000</v>
      </c>
    </row>
    <row r="156" spans="1:7" x14ac:dyDescent="0.3">
      <c r="A156" s="8">
        <v>150</v>
      </c>
      <c r="B156" s="8" t="s">
        <v>729</v>
      </c>
      <c r="C156" s="85">
        <v>1869</v>
      </c>
      <c r="D156" s="8"/>
      <c r="E156" s="8"/>
      <c r="F156" s="85">
        <f t="shared" si="4"/>
        <v>1869</v>
      </c>
      <c r="G156" s="9">
        <f t="shared" si="5"/>
        <v>1869000</v>
      </c>
    </row>
    <row r="157" spans="1:7" x14ac:dyDescent="0.3">
      <c r="A157" s="8">
        <v>151</v>
      </c>
      <c r="B157" s="8" t="s">
        <v>730</v>
      </c>
      <c r="C157" s="85">
        <v>2106</v>
      </c>
      <c r="D157" s="8"/>
      <c r="E157" s="8"/>
      <c r="F157" s="85">
        <f t="shared" si="4"/>
        <v>2106</v>
      </c>
      <c r="G157" s="9">
        <f t="shared" si="5"/>
        <v>2106000</v>
      </c>
    </row>
    <row r="158" spans="1:7" x14ac:dyDescent="0.3">
      <c r="A158" s="8">
        <v>152</v>
      </c>
      <c r="B158" s="8" t="s">
        <v>731</v>
      </c>
      <c r="C158" s="85">
        <v>2520.3000000000002</v>
      </c>
      <c r="D158" s="8"/>
      <c r="E158" s="8"/>
      <c r="F158" s="85">
        <f t="shared" si="4"/>
        <v>2520.3000000000002</v>
      </c>
      <c r="G158" s="9">
        <f t="shared" si="5"/>
        <v>2520300</v>
      </c>
    </row>
    <row r="159" spans="1:7" x14ac:dyDescent="0.3">
      <c r="A159" s="8">
        <v>153</v>
      </c>
      <c r="B159" s="8" t="s">
        <v>732</v>
      </c>
      <c r="C159" s="85">
        <v>1140</v>
      </c>
      <c r="D159" s="8"/>
      <c r="E159" s="8"/>
      <c r="F159" s="85">
        <f t="shared" si="4"/>
        <v>1140</v>
      </c>
      <c r="G159" s="9">
        <f t="shared" si="5"/>
        <v>1140000</v>
      </c>
    </row>
    <row r="160" spans="1:7" x14ac:dyDescent="0.3">
      <c r="A160" s="8">
        <v>154</v>
      </c>
      <c r="B160" s="8" t="s">
        <v>733</v>
      </c>
      <c r="C160" s="85">
        <v>1297</v>
      </c>
      <c r="D160" s="8"/>
      <c r="E160" s="8"/>
      <c r="F160" s="85">
        <f t="shared" si="4"/>
        <v>1297</v>
      </c>
      <c r="G160" s="9">
        <f t="shared" si="5"/>
        <v>1297000</v>
      </c>
    </row>
    <row r="161" spans="1:7" x14ac:dyDescent="0.3">
      <c r="A161" s="8">
        <v>155</v>
      </c>
      <c r="B161" s="8" t="s">
        <v>445</v>
      </c>
      <c r="C161" s="85">
        <v>529.20000000000005</v>
      </c>
      <c r="D161" s="8"/>
      <c r="E161" s="8"/>
      <c r="F161" s="85">
        <f t="shared" si="4"/>
        <v>529.20000000000005</v>
      </c>
      <c r="G161" s="9">
        <f t="shared" si="5"/>
        <v>529200</v>
      </c>
    </row>
    <row r="162" spans="1:7" x14ac:dyDescent="0.3">
      <c r="A162" s="8">
        <v>156</v>
      </c>
      <c r="B162" s="8" t="s">
        <v>445</v>
      </c>
      <c r="C162" s="85">
        <v>2902.2</v>
      </c>
      <c r="D162" s="8"/>
      <c r="E162" s="8"/>
      <c r="F162" s="85">
        <f t="shared" si="4"/>
        <v>2902.2</v>
      </c>
      <c r="G162" s="9">
        <f t="shared" si="5"/>
        <v>2902200</v>
      </c>
    </row>
    <row r="163" spans="1:7" x14ac:dyDescent="0.3">
      <c r="A163" s="8">
        <v>157</v>
      </c>
      <c r="B163" s="8" t="s">
        <v>445</v>
      </c>
      <c r="C163" s="85">
        <v>500</v>
      </c>
      <c r="D163" s="8"/>
      <c r="E163" s="8"/>
      <c r="F163" s="85">
        <f t="shared" si="4"/>
        <v>500</v>
      </c>
      <c r="G163" s="9">
        <f t="shared" si="5"/>
        <v>500000</v>
      </c>
    </row>
    <row r="164" spans="1:7" x14ac:dyDescent="0.3">
      <c r="A164" s="8">
        <v>158</v>
      </c>
      <c r="B164" s="8" t="s">
        <v>734</v>
      </c>
      <c r="C164" s="85">
        <v>500.8</v>
      </c>
      <c r="D164" s="8"/>
      <c r="E164" s="8"/>
      <c r="F164" s="85">
        <f t="shared" si="4"/>
        <v>500.8</v>
      </c>
      <c r="G164" s="9">
        <f t="shared" si="5"/>
        <v>500800</v>
      </c>
    </row>
    <row r="165" spans="1:7" x14ac:dyDescent="0.3">
      <c r="A165" s="8">
        <v>159</v>
      </c>
      <c r="B165" s="8" t="s">
        <v>735</v>
      </c>
      <c r="C165" s="85">
        <v>3256.7</v>
      </c>
      <c r="D165" s="8"/>
      <c r="E165" s="8"/>
      <c r="F165" s="85">
        <f t="shared" si="4"/>
        <v>3256.7</v>
      </c>
      <c r="G165" s="9">
        <f t="shared" si="5"/>
        <v>3256700</v>
      </c>
    </row>
    <row r="166" spans="1:7" x14ac:dyDescent="0.3">
      <c r="A166" s="8">
        <v>160</v>
      </c>
      <c r="B166" s="8" t="s">
        <v>736</v>
      </c>
      <c r="C166" s="85">
        <v>1212.8</v>
      </c>
      <c r="D166" s="8"/>
      <c r="E166" s="8"/>
      <c r="F166" s="85">
        <f t="shared" si="4"/>
        <v>1212.8</v>
      </c>
      <c r="G166" s="9">
        <f t="shared" si="5"/>
        <v>1212800</v>
      </c>
    </row>
    <row r="167" spans="1:7" x14ac:dyDescent="0.3">
      <c r="A167" s="8">
        <v>161</v>
      </c>
      <c r="B167" s="8" t="s">
        <v>737</v>
      </c>
      <c r="C167" s="85">
        <v>254.3</v>
      </c>
      <c r="D167" s="8"/>
      <c r="E167" s="8"/>
      <c r="F167" s="85">
        <f t="shared" si="4"/>
        <v>254.3</v>
      </c>
      <c r="G167" s="9">
        <f t="shared" si="5"/>
        <v>254300</v>
      </c>
    </row>
    <row r="168" spans="1:7" x14ac:dyDescent="0.3">
      <c r="A168" s="8">
        <v>162</v>
      </c>
      <c r="B168" s="8" t="s">
        <v>738</v>
      </c>
      <c r="C168" s="85">
        <v>1217.4000000000001</v>
      </c>
      <c r="D168" s="8"/>
      <c r="E168" s="8"/>
      <c r="F168" s="85">
        <f t="shared" si="4"/>
        <v>1217.4000000000001</v>
      </c>
      <c r="G168" s="9">
        <f t="shared" si="5"/>
        <v>1217400</v>
      </c>
    </row>
    <row r="169" spans="1:7" x14ac:dyDescent="0.3">
      <c r="A169" s="8">
        <v>163</v>
      </c>
      <c r="B169" s="8" t="s">
        <v>739</v>
      </c>
      <c r="C169" s="85">
        <v>2584</v>
      </c>
      <c r="D169" s="8"/>
      <c r="E169" s="8"/>
      <c r="F169" s="85">
        <f t="shared" si="4"/>
        <v>2584</v>
      </c>
      <c r="G169" s="9">
        <f t="shared" si="5"/>
        <v>2584000</v>
      </c>
    </row>
    <row r="170" spans="1:7" x14ac:dyDescent="0.3">
      <c r="A170" s="8">
        <v>164</v>
      </c>
      <c r="B170" s="8" t="s">
        <v>680</v>
      </c>
      <c r="C170" s="85">
        <v>1165</v>
      </c>
      <c r="D170" s="8"/>
      <c r="E170" s="8"/>
      <c r="F170" s="85">
        <f t="shared" si="4"/>
        <v>1165</v>
      </c>
      <c r="G170" s="9">
        <f t="shared" si="5"/>
        <v>1165000</v>
      </c>
    </row>
    <row r="171" spans="1:7" x14ac:dyDescent="0.3">
      <c r="A171" s="8">
        <v>165</v>
      </c>
      <c r="B171" s="8" t="s">
        <v>57</v>
      </c>
      <c r="C171" s="85">
        <v>1199.8</v>
      </c>
      <c r="D171" s="8"/>
      <c r="E171" s="8"/>
      <c r="F171" s="85">
        <f t="shared" si="4"/>
        <v>1199.8</v>
      </c>
      <c r="G171" s="9">
        <f t="shared" si="5"/>
        <v>1199800</v>
      </c>
    </row>
    <row r="172" spans="1:7" x14ac:dyDescent="0.3">
      <c r="A172" s="8">
        <v>166</v>
      </c>
      <c r="B172" s="8" t="s">
        <v>740</v>
      </c>
      <c r="C172" s="85">
        <v>1076.7</v>
      </c>
      <c r="D172" s="8"/>
      <c r="E172" s="8"/>
      <c r="F172" s="85">
        <f t="shared" si="4"/>
        <v>1076.7</v>
      </c>
      <c r="G172" s="9">
        <f t="shared" si="5"/>
        <v>1076700</v>
      </c>
    </row>
    <row r="173" spans="1:7" x14ac:dyDescent="0.3">
      <c r="A173" s="8">
        <v>167</v>
      </c>
      <c r="B173" s="8" t="s">
        <v>741</v>
      </c>
      <c r="C173" s="85">
        <v>2469.9</v>
      </c>
      <c r="D173" s="8"/>
      <c r="E173" s="8"/>
      <c r="F173" s="85">
        <f t="shared" si="4"/>
        <v>2469.9</v>
      </c>
      <c r="G173" s="9">
        <f t="shared" si="5"/>
        <v>2469900</v>
      </c>
    </row>
    <row r="174" spans="1:7" x14ac:dyDescent="0.3">
      <c r="A174" s="8">
        <v>168</v>
      </c>
      <c r="B174" s="8" t="s">
        <v>741</v>
      </c>
      <c r="C174" s="85">
        <v>593.1</v>
      </c>
      <c r="D174" s="8"/>
      <c r="E174" s="8"/>
      <c r="F174" s="85">
        <f t="shared" si="4"/>
        <v>593.1</v>
      </c>
      <c r="G174" s="9">
        <f t="shared" si="5"/>
        <v>593100</v>
      </c>
    </row>
    <row r="175" spans="1:7" x14ac:dyDescent="0.3">
      <c r="A175" s="8">
        <v>169</v>
      </c>
      <c r="B175" s="8" t="s">
        <v>742</v>
      </c>
      <c r="C175" s="85">
        <v>1562.3</v>
      </c>
      <c r="D175" s="8"/>
      <c r="E175" s="8"/>
      <c r="F175" s="85">
        <f t="shared" si="4"/>
        <v>1562.3</v>
      </c>
      <c r="G175" s="9">
        <f t="shared" si="5"/>
        <v>1562300</v>
      </c>
    </row>
    <row r="176" spans="1:7" x14ac:dyDescent="0.3">
      <c r="A176" s="8">
        <v>170</v>
      </c>
      <c r="B176" s="8" t="s">
        <v>743</v>
      </c>
      <c r="C176" s="85">
        <v>878.5</v>
      </c>
      <c r="D176" s="8"/>
      <c r="E176" s="8"/>
      <c r="F176" s="85">
        <f t="shared" si="4"/>
        <v>878.5</v>
      </c>
      <c r="G176" s="9">
        <f t="shared" si="5"/>
        <v>878500</v>
      </c>
    </row>
    <row r="177" spans="1:7" x14ac:dyDescent="0.3">
      <c r="A177" s="8">
        <v>171</v>
      </c>
      <c r="B177" s="8" t="s">
        <v>159</v>
      </c>
      <c r="C177" s="85">
        <v>1379.3</v>
      </c>
      <c r="D177" s="8"/>
      <c r="E177" s="8"/>
      <c r="F177" s="85">
        <f t="shared" si="4"/>
        <v>1379.3</v>
      </c>
      <c r="G177" s="9">
        <f t="shared" si="5"/>
        <v>1379300</v>
      </c>
    </row>
    <row r="178" spans="1:7" x14ac:dyDescent="0.3">
      <c r="A178" s="8">
        <v>172</v>
      </c>
      <c r="B178" s="8" t="s">
        <v>744</v>
      </c>
      <c r="C178" s="85">
        <v>881.7</v>
      </c>
      <c r="D178" s="8"/>
      <c r="E178" s="8"/>
      <c r="F178" s="85">
        <f t="shared" si="4"/>
        <v>881.7</v>
      </c>
      <c r="G178" s="9">
        <f t="shared" si="5"/>
        <v>881700</v>
      </c>
    </row>
    <row r="179" spans="1:7" x14ac:dyDescent="0.3">
      <c r="A179" s="8">
        <v>173</v>
      </c>
      <c r="B179" s="8" t="s">
        <v>745</v>
      </c>
      <c r="C179" s="85">
        <v>1156.0999999999999</v>
      </c>
      <c r="D179" s="8"/>
      <c r="E179" s="8"/>
      <c r="F179" s="85">
        <f t="shared" si="4"/>
        <v>1156.0999999999999</v>
      </c>
      <c r="G179" s="9">
        <f t="shared" si="5"/>
        <v>1156100</v>
      </c>
    </row>
    <row r="180" spans="1:7" x14ac:dyDescent="0.3">
      <c r="A180" s="8">
        <v>174</v>
      </c>
      <c r="B180" s="8" t="s">
        <v>746</v>
      </c>
      <c r="C180" s="85">
        <v>760.2</v>
      </c>
      <c r="D180" s="8"/>
      <c r="E180" s="8"/>
      <c r="F180" s="85">
        <f t="shared" si="4"/>
        <v>760.2</v>
      </c>
      <c r="G180" s="9">
        <f t="shared" si="5"/>
        <v>760200</v>
      </c>
    </row>
    <row r="181" spans="1:7" x14ac:dyDescent="0.3">
      <c r="A181" s="8">
        <v>175</v>
      </c>
      <c r="B181" s="8" t="s">
        <v>747</v>
      </c>
      <c r="C181" s="85">
        <v>1165</v>
      </c>
      <c r="D181" s="8"/>
      <c r="E181" s="8"/>
      <c r="F181" s="85">
        <f t="shared" si="4"/>
        <v>1165</v>
      </c>
      <c r="G181" s="9">
        <f t="shared" si="5"/>
        <v>1165000</v>
      </c>
    </row>
    <row r="182" spans="1:7" x14ac:dyDescent="0.3">
      <c r="A182" s="8">
        <v>176</v>
      </c>
      <c r="B182" s="8" t="s">
        <v>748</v>
      </c>
      <c r="C182" s="85">
        <v>500</v>
      </c>
      <c r="D182" s="8"/>
      <c r="E182" s="8"/>
      <c r="F182" s="85">
        <f t="shared" si="4"/>
        <v>500</v>
      </c>
      <c r="G182" s="9">
        <f t="shared" si="5"/>
        <v>500000</v>
      </c>
    </row>
    <row r="183" spans="1:7" x14ac:dyDescent="0.3">
      <c r="A183" s="8">
        <v>177</v>
      </c>
      <c r="B183" s="8" t="s">
        <v>749</v>
      </c>
      <c r="C183" s="85">
        <v>665</v>
      </c>
      <c r="D183" s="8"/>
      <c r="E183" s="8"/>
      <c r="F183" s="85">
        <f t="shared" si="4"/>
        <v>665</v>
      </c>
      <c r="G183" s="9">
        <f t="shared" si="5"/>
        <v>665000</v>
      </c>
    </row>
    <row r="184" spans="1:7" x14ac:dyDescent="0.3">
      <c r="A184" s="8">
        <v>178</v>
      </c>
      <c r="B184" s="8" t="s">
        <v>93</v>
      </c>
      <c r="C184" s="85">
        <v>396</v>
      </c>
      <c r="D184" s="8"/>
      <c r="E184" s="8"/>
      <c r="F184" s="85">
        <f t="shared" si="4"/>
        <v>396</v>
      </c>
      <c r="G184" s="9">
        <f t="shared" si="5"/>
        <v>396000</v>
      </c>
    </row>
    <row r="185" spans="1:7" x14ac:dyDescent="0.3">
      <c r="A185" s="8">
        <v>179</v>
      </c>
      <c r="B185" s="8" t="s">
        <v>16</v>
      </c>
      <c r="C185" s="85">
        <v>400</v>
      </c>
      <c r="D185" s="8"/>
      <c r="E185" s="8"/>
      <c r="F185" s="85">
        <f t="shared" si="4"/>
        <v>400</v>
      </c>
      <c r="G185" s="9">
        <f t="shared" si="5"/>
        <v>400000</v>
      </c>
    </row>
    <row r="186" spans="1:7" x14ac:dyDescent="0.3">
      <c r="A186" s="8">
        <v>180</v>
      </c>
      <c r="B186" s="8" t="s">
        <v>743</v>
      </c>
      <c r="C186" s="85">
        <v>363</v>
      </c>
      <c r="D186" s="8"/>
      <c r="E186" s="8"/>
      <c r="F186" s="85">
        <f t="shared" si="4"/>
        <v>363</v>
      </c>
      <c r="G186" s="9">
        <f t="shared" si="5"/>
        <v>363000</v>
      </c>
    </row>
    <row r="187" spans="1:7" x14ac:dyDescent="0.3">
      <c r="A187" s="8">
        <v>181</v>
      </c>
      <c r="B187" s="8" t="s">
        <v>750</v>
      </c>
      <c r="C187" s="85">
        <v>363</v>
      </c>
      <c r="D187" s="8"/>
      <c r="E187" s="8"/>
      <c r="F187" s="85">
        <f t="shared" si="4"/>
        <v>363</v>
      </c>
      <c r="G187" s="9">
        <f t="shared" si="5"/>
        <v>363000</v>
      </c>
    </row>
    <row r="188" spans="1:7" x14ac:dyDescent="0.3">
      <c r="A188" s="8">
        <v>182</v>
      </c>
      <c r="B188" s="8" t="s">
        <v>308</v>
      </c>
      <c r="C188" s="85">
        <v>498</v>
      </c>
      <c r="D188" s="8"/>
      <c r="E188" s="8"/>
      <c r="F188" s="85">
        <f t="shared" si="4"/>
        <v>498</v>
      </c>
      <c r="G188" s="9">
        <f t="shared" si="5"/>
        <v>498000</v>
      </c>
    </row>
    <row r="189" spans="1:7" x14ac:dyDescent="0.3">
      <c r="A189" s="8">
        <v>183</v>
      </c>
      <c r="B189" s="8" t="s">
        <v>750</v>
      </c>
      <c r="C189" s="85">
        <v>1000</v>
      </c>
      <c r="D189" s="8"/>
      <c r="E189" s="8"/>
      <c r="F189" s="85">
        <f t="shared" si="4"/>
        <v>1000</v>
      </c>
      <c r="G189" s="9">
        <f t="shared" si="5"/>
        <v>1000000</v>
      </c>
    </row>
    <row r="190" spans="1:7" x14ac:dyDescent="0.3">
      <c r="A190" s="8">
        <v>184</v>
      </c>
      <c r="B190" s="8" t="s">
        <v>751</v>
      </c>
      <c r="C190" s="85">
        <v>1632</v>
      </c>
      <c r="D190" s="8"/>
      <c r="E190" s="8"/>
      <c r="F190" s="85">
        <f t="shared" si="4"/>
        <v>1632</v>
      </c>
      <c r="G190" s="9">
        <f t="shared" si="5"/>
        <v>1632000</v>
      </c>
    </row>
    <row r="191" spans="1:7" x14ac:dyDescent="0.3">
      <c r="A191" s="8">
        <v>185</v>
      </c>
      <c r="B191" s="8" t="s">
        <v>567</v>
      </c>
      <c r="C191" s="85">
        <v>363</v>
      </c>
      <c r="D191" s="8"/>
      <c r="E191" s="8"/>
      <c r="F191" s="85">
        <f t="shared" si="4"/>
        <v>363</v>
      </c>
      <c r="G191" s="9">
        <f t="shared" si="5"/>
        <v>363000</v>
      </c>
    </row>
    <row r="192" spans="1:7" x14ac:dyDescent="0.3">
      <c r="A192" s="8">
        <v>186</v>
      </c>
      <c r="B192" s="8" t="s">
        <v>751</v>
      </c>
      <c r="C192" s="85">
        <v>330</v>
      </c>
      <c r="D192" s="8"/>
      <c r="E192" s="8"/>
      <c r="F192" s="85">
        <f t="shared" si="4"/>
        <v>330</v>
      </c>
      <c r="G192" s="9">
        <f t="shared" si="5"/>
        <v>330000</v>
      </c>
    </row>
    <row r="193" spans="1:7" x14ac:dyDescent="0.3">
      <c r="A193" s="8">
        <v>187</v>
      </c>
      <c r="B193" s="8" t="s">
        <v>711</v>
      </c>
      <c r="C193" s="85">
        <v>264</v>
      </c>
      <c r="D193" s="8"/>
      <c r="E193" s="8"/>
      <c r="F193" s="85">
        <f t="shared" si="4"/>
        <v>264</v>
      </c>
      <c r="G193" s="9">
        <f t="shared" si="5"/>
        <v>264000</v>
      </c>
    </row>
    <row r="194" spans="1:7" x14ac:dyDescent="0.3">
      <c r="A194" s="8">
        <v>188</v>
      </c>
      <c r="B194" s="8" t="s">
        <v>612</v>
      </c>
      <c r="C194" s="85">
        <v>2830</v>
      </c>
      <c r="D194" s="8"/>
      <c r="E194" s="8"/>
      <c r="F194" s="85">
        <f t="shared" si="4"/>
        <v>2830</v>
      </c>
      <c r="G194" s="9">
        <f t="shared" si="5"/>
        <v>2830000</v>
      </c>
    </row>
    <row r="195" spans="1:7" x14ac:dyDescent="0.3">
      <c r="A195" s="8">
        <v>189</v>
      </c>
      <c r="B195" s="8" t="s">
        <v>740</v>
      </c>
      <c r="C195" s="85">
        <v>330</v>
      </c>
      <c r="D195" s="8"/>
      <c r="E195" s="8"/>
      <c r="F195" s="85">
        <f t="shared" si="4"/>
        <v>330</v>
      </c>
      <c r="G195" s="9">
        <f t="shared" si="5"/>
        <v>330000</v>
      </c>
    </row>
    <row r="196" spans="1:7" x14ac:dyDescent="0.3">
      <c r="A196" s="8">
        <v>190</v>
      </c>
      <c r="B196" s="8" t="s">
        <v>752</v>
      </c>
      <c r="C196" s="85">
        <v>330</v>
      </c>
      <c r="D196" s="8"/>
      <c r="E196" s="8"/>
      <c r="F196" s="85">
        <f t="shared" si="4"/>
        <v>330</v>
      </c>
      <c r="G196" s="9">
        <f t="shared" si="5"/>
        <v>330000</v>
      </c>
    </row>
    <row r="197" spans="1:7" x14ac:dyDescent="0.3">
      <c r="A197" s="8">
        <v>191</v>
      </c>
      <c r="B197" s="8" t="s">
        <v>753</v>
      </c>
      <c r="C197" s="85">
        <v>3863</v>
      </c>
      <c r="D197" s="8"/>
      <c r="E197" s="8"/>
      <c r="F197" s="85">
        <f t="shared" si="4"/>
        <v>3863</v>
      </c>
      <c r="G197" s="9">
        <f t="shared" si="5"/>
        <v>3863000</v>
      </c>
    </row>
    <row r="198" spans="1:7" x14ac:dyDescent="0.3">
      <c r="A198" s="8">
        <v>192</v>
      </c>
      <c r="B198" s="8" t="s">
        <v>754</v>
      </c>
      <c r="C198" s="85">
        <v>2217.1999999999998</v>
      </c>
      <c r="D198" s="8"/>
      <c r="E198" s="8"/>
      <c r="F198" s="85">
        <f t="shared" si="4"/>
        <v>2217.1999999999998</v>
      </c>
      <c r="G198" s="9">
        <f t="shared" si="5"/>
        <v>2217200</v>
      </c>
    </row>
    <row r="199" spans="1:7" x14ac:dyDescent="0.3">
      <c r="A199" s="8">
        <v>193</v>
      </c>
      <c r="B199" s="8" t="s">
        <v>697</v>
      </c>
      <c r="C199" s="85">
        <v>2600.8000000000002</v>
      </c>
      <c r="D199" s="85"/>
      <c r="E199" s="8"/>
      <c r="F199" s="85">
        <f t="shared" si="4"/>
        <v>2600.8000000000002</v>
      </c>
      <c r="G199" s="9">
        <f t="shared" si="5"/>
        <v>2600800</v>
      </c>
    </row>
    <row r="200" spans="1:7" x14ac:dyDescent="0.3">
      <c r="A200" s="8">
        <v>194</v>
      </c>
      <c r="B200" s="8" t="s">
        <v>755</v>
      </c>
      <c r="C200" s="85">
        <v>1149.4000000000001</v>
      </c>
      <c r="D200" s="8"/>
      <c r="E200" s="8"/>
      <c r="F200" s="85">
        <f t="shared" ref="F200:F241" si="6">C200</f>
        <v>1149.4000000000001</v>
      </c>
      <c r="G200" s="9">
        <f t="shared" ref="G200:G242" si="7">C200*1000</f>
        <v>1149400</v>
      </c>
    </row>
    <row r="201" spans="1:7" x14ac:dyDescent="0.3">
      <c r="A201" s="8">
        <v>195</v>
      </c>
      <c r="B201" s="8" t="s">
        <v>756</v>
      </c>
      <c r="C201" s="85">
        <v>1565.7</v>
      </c>
      <c r="D201" s="8"/>
      <c r="E201" s="8"/>
      <c r="F201" s="85">
        <f t="shared" si="6"/>
        <v>1565.7</v>
      </c>
      <c r="G201" s="9">
        <f t="shared" si="7"/>
        <v>1565700</v>
      </c>
    </row>
    <row r="202" spans="1:7" x14ac:dyDescent="0.3">
      <c r="A202" s="8">
        <v>196</v>
      </c>
      <c r="B202" s="8" t="s">
        <v>757</v>
      </c>
      <c r="C202" s="85">
        <v>646.1</v>
      </c>
      <c r="D202" s="8"/>
      <c r="E202" s="8"/>
      <c r="F202" s="85">
        <f t="shared" si="6"/>
        <v>646.1</v>
      </c>
      <c r="G202" s="9">
        <f t="shared" si="7"/>
        <v>646100</v>
      </c>
    </row>
    <row r="203" spans="1:7" x14ac:dyDescent="0.3">
      <c r="A203" s="8">
        <v>197</v>
      </c>
      <c r="B203" s="8" t="s">
        <v>758</v>
      </c>
      <c r="C203" s="85">
        <v>1397.3</v>
      </c>
      <c r="D203" s="8"/>
      <c r="E203" s="8"/>
      <c r="F203" s="85">
        <f t="shared" si="6"/>
        <v>1397.3</v>
      </c>
      <c r="G203" s="9">
        <f t="shared" si="7"/>
        <v>1397300</v>
      </c>
    </row>
    <row r="204" spans="1:7" x14ac:dyDescent="0.3">
      <c r="A204" s="8">
        <v>198</v>
      </c>
      <c r="B204" s="8" t="s">
        <v>758</v>
      </c>
      <c r="C204" s="85">
        <v>468.4</v>
      </c>
      <c r="D204" s="8"/>
      <c r="E204" s="8"/>
      <c r="F204" s="85">
        <f t="shared" si="6"/>
        <v>468.4</v>
      </c>
      <c r="G204" s="9">
        <f t="shared" si="7"/>
        <v>468400</v>
      </c>
    </row>
    <row r="205" spans="1:7" x14ac:dyDescent="0.3">
      <c r="A205" s="8">
        <v>199</v>
      </c>
      <c r="B205" s="8" t="s">
        <v>759</v>
      </c>
      <c r="C205" s="85">
        <v>5064.8</v>
      </c>
      <c r="D205" s="8"/>
      <c r="E205" s="8"/>
      <c r="F205" s="85">
        <f t="shared" si="6"/>
        <v>5064.8</v>
      </c>
      <c r="G205" s="9">
        <f t="shared" si="7"/>
        <v>5064800</v>
      </c>
    </row>
    <row r="206" spans="1:7" x14ac:dyDescent="0.3">
      <c r="A206" s="8">
        <v>200</v>
      </c>
      <c r="B206" s="8" t="s">
        <v>159</v>
      </c>
      <c r="C206" s="85">
        <v>1330</v>
      </c>
      <c r="D206" s="8"/>
      <c r="E206" s="8"/>
      <c r="F206" s="85">
        <f t="shared" si="6"/>
        <v>1330</v>
      </c>
      <c r="G206" s="9">
        <f t="shared" si="7"/>
        <v>1330000</v>
      </c>
    </row>
    <row r="207" spans="1:7" x14ac:dyDescent="0.3">
      <c r="A207" s="8">
        <v>201</v>
      </c>
      <c r="B207" s="8" t="s">
        <v>760</v>
      </c>
      <c r="C207" s="85">
        <v>2148.6</v>
      </c>
      <c r="D207" s="8"/>
      <c r="E207" s="8"/>
      <c r="F207" s="85">
        <f t="shared" si="6"/>
        <v>2148.6</v>
      </c>
      <c r="G207" s="9">
        <f t="shared" si="7"/>
        <v>2148600</v>
      </c>
    </row>
    <row r="208" spans="1:7" x14ac:dyDescent="0.3">
      <c r="A208" s="8">
        <v>202</v>
      </c>
      <c r="B208" s="8" t="s">
        <v>757</v>
      </c>
      <c r="C208" s="85">
        <v>467.6</v>
      </c>
      <c r="D208" s="8"/>
      <c r="E208" s="8"/>
      <c r="F208" s="85">
        <f t="shared" si="6"/>
        <v>467.6</v>
      </c>
      <c r="G208" s="9">
        <f t="shared" si="7"/>
        <v>467600</v>
      </c>
    </row>
    <row r="209" spans="1:7" x14ac:dyDescent="0.3">
      <c r="A209" s="8">
        <v>203</v>
      </c>
      <c r="B209" s="8" t="s">
        <v>761</v>
      </c>
      <c r="C209" s="85">
        <v>1525.9</v>
      </c>
      <c r="D209" s="8"/>
      <c r="E209" s="8"/>
      <c r="F209" s="85">
        <f t="shared" si="6"/>
        <v>1525.9</v>
      </c>
      <c r="G209" s="9">
        <f t="shared" si="7"/>
        <v>1525900</v>
      </c>
    </row>
    <row r="210" spans="1:7" x14ac:dyDescent="0.3">
      <c r="A210" s="8">
        <v>204</v>
      </c>
      <c r="B210" s="8" t="s">
        <v>701</v>
      </c>
      <c r="C210" s="85">
        <v>1389.8</v>
      </c>
      <c r="D210" s="8"/>
      <c r="E210" s="8"/>
      <c r="F210" s="85">
        <f t="shared" si="6"/>
        <v>1389.8</v>
      </c>
      <c r="G210" s="9">
        <f t="shared" si="7"/>
        <v>1389800</v>
      </c>
    </row>
    <row r="211" spans="1:7" x14ac:dyDescent="0.3">
      <c r="A211" s="8">
        <v>205</v>
      </c>
      <c r="B211" s="8" t="s">
        <v>707</v>
      </c>
      <c r="C211" s="85">
        <v>264</v>
      </c>
      <c r="D211" s="8"/>
      <c r="E211" s="8"/>
      <c r="F211" s="85">
        <f t="shared" si="6"/>
        <v>264</v>
      </c>
      <c r="G211" s="9">
        <f t="shared" si="7"/>
        <v>264000</v>
      </c>
    </row>
    <row r="212" spans="1:7" x14ac:dyDescent="0.3">
      <c r="A212" s="8">
        <v>206</v>
      </c>
      <c r="B212" s="8" t="s">
        <v>762</v>
      </c>
      <c r="C212" s="85">
        <v>1114.7</v>
      </c>
      <c r="D212" s="8"/>
      <c r="E212" s="8"/>
      <c r="F212" s="85">
        <f t="shared" si="6"/>
        <v>1114.7</v>
      </c>
      <c r="G212" s="9">
        <f t="shared" si="7"/>
        <v>1114700</v>
      </c>
    </row>
    <row r="213" spans="1:7" x14ac:dyDescent="0.3">
      <c r="A213" s="8">
        <v>207</v>
      </c>
      <c r="B213" s="8" t="s">
        <v>763</v>
      </c>
      <c r="C213" s="85">
        <v>1232</v>
      </c>
      <c r="D213" s="8"/>
      <c r="E213" s="8"/>
      <c r="F213" s="85">
        <f t="shared" si="6"/>
        <v>1232</v>
      </c>
      <c r="G213" s="9">
        <f t="shared" si="7"/>
        <v>1232000</v>
      </c>
    </row>
    <row r="214" spans="1:7" x14ac:dyDescent="0.3">
      <c r="A214" s="8">
        <v>208</v>
      </c>
      <c r="B214" s="8" t="s">
        <v>764</v>
      </c>
      <c r="C214" s="85">
        <v>1725.2</v>
      </c>
      <c r="D214" s="8"/>
      <c r="E214" s="8"/>
      <c r="F214" s="85">
        <f t="shared" si="6"/>
        <v>1725.2</v>
      </c>
      <c r="G214" s="9">
        <f t="shared" si="7"/>
        <v>1725200</v>
      </c>
    </row>
    <row r="215" spans="1:7" x14ac:dyDescent="0.3">
      <c r="A215" s="8">
        <v>209</v>
      </c>
      <c r="B215" s="8" t="s">
        <v>160</v>
      </c>
      <c r="C215" s="85">
        <v>1532.3</v>
      </c>
      <c r="D215" s="8"/>
      <c r="E215" s="8"/>
      <c r="F215" s="85">
        <f t="shared" si="6"/>
        <v>1532.3</v>
      </c>
      <c r="G215" s="9">
        <f t="shared" si="7"/>
        <v>1532300</v>
      </c>
    </row>
    <row r="216" spans="1:7" x14ac:dyDescent="0.3">
      <c r="A216" s="8">
        <v>210</v>
      </c>
      <c r="B216" s="8" t="s">
        <v>765</v>
      </c>
      <c r="C216" s="85">
        <v>2926</v>
      </c>
      <c r="D216" s="8"/>
      <c r="E216" s="8"/>
      <c r="F216" s="85">
        <f t="shared" si="6"/>
        <v>2926</v>
      </c>
      <c r="G216" s="9">
        <f t="shared" si="7"/>
        <v>2926000</v>
      </c>
    </row>
    <row r="217" spans="1:7" x14ac:dyDescent="0.3">
      <c r="A217" s="8">
        <v>211</v>
      </c>
      <c r="B217" s="8" t="s">
        <v>330</v>
      </c>
      <c r="C217" s="85">
        <v>1129.5999999999999</v>
      </c>
      <c r="D217" s="8"/>
      <c r="E217" s="8"/>
      <c r="F217" s="85">
        <f t="shared" si="6"/>
        <v>1129.5999999999999</v>
      </c>
      <c r="G217" s="9">
        <f t="shared" si="7"/>
        <v>1129600</v>
      </c>
    </row>
    <row r="218" spans="1:7" x14ac:dyDescent="0.3">
      <c r="A218" s="8">
        <v>212</v>
      </c>
      <c r="B218" s="8" t="s">
        <v>94</v>
      </c>
      <c r="C218" s="85">
        <v>2326.6</v>
      </c>
      <c r="D218" s="8"/>
      <c r="E218" s="8"/>
      <c r="F218" s="85">
        <f t="shared" si="6"/>
        <v>2326.6</v>
      </c>
      <c r="G218" s="9">
        <f t="shared" si="7"/>
        <v>2326600</v>
      </c>
    </row>
    <row r="219" spans="1:7" x14ac:dyDescent="0.3">
      <c r="A219" s="8">
        <v>213</v>
      </c>
      <c r="B219" s="8" t="s">
        <v>766</v>
      </c>
      <c r="C219" s="85">
        <v>566</v>
      </c>
      <c r="D219" s="8"/>
      <c r="E219" s="8"/>
      <c r="F219" s="85">
        <f t="shared" si="6"/>
        <v>566</v>
      </c>
      <c r="G219" s="9">
        <f t="shared" si="7"/>
        <v>566000</v>
      </c>
    </row>
    <row r="220" spans="1:7" x14ac:dyDescent="0.3">
      <c r="A220" s="8">
        <v>214</v>
      </c>
      <c r="B220" s="8" t="s">
        <v>767</v>
      </c>
      <c r="C220" s="85">
        <v>3257.8</v>
      </c>
      <c r="D220" s="8"/>
      <c r="E220" s="8"/>
      <c r="F220" s="85">
        <f t="shared" si="6"/>
        <v>3257.8</v>
      </c>
      <c r="G220" s="9">
        <f t="shared" si="7"/>
        <v>3257800</v>
      </c>
    </row>
    <row r="221" spans="1:7" x14ac:dyDescent="0.3">
      <c r="A221" s="8">
        <v>215</v>
      </c>
      <c r="B221" s="8" t="s">
        <v>768</v>
      </c>
      <c r="C221" s="85">
        <v>4550</v>
      </c>
      <c r="D221" s="8"/>
      <c r="E221" s="8"/>
      <c r="F221" s="85">
        <f t="shared" si="6"/>
        <v>4550</v>
      </c>
      <c r="G221" s="9">
        <f t="shared" si="7"/>
        <v>4550000</v>
      </c>
    </row>
    <row r="222" spans="1:7" x14ac:dyDescent="0.3">
      <c r="A222" s="8">
        <v>216</v>
      </c>
      <c r="B222" s="8" t="s">
        <v>671</v>
      </c>
      <c r="C222" s="85">
        <v>11650</v>
      </c>
      <c r="D222" s="8"/>
      <c r="E222" s="8"/>
      <c r="F222" s="85">
        <f t="shared" si="6"/>
        <v>11650</v>
      </c>
      <c r="G222" s="9">
        <f t="shared" si="7"/>
        <v>11650000</v>
      </c>
    </row>
    <row r="223" spans="1:7" x14ac:dyDescent="0.3">
      <c r="A223" s="8">
        <v>217</v>
      </c>
      <c r="B223" s="8" t="s">
        <v>338</v>
      </c>
      <c r="C223" s="85">
        <v>2350</v>
      </c>
      <c r="D223" s="8"/>
      <c r="E223" s="8"/>
      <c r="F223" s="85">
        <f t="shared" si="6"/>
        <v>2350</v>
      </c>
      <c r="G223" s="9">
        <f t="shared" si="7"/>
        <v>2350000</v>
      </c>
    </row>
    <row r="224" spans="1:7" x14ac:dyDescent="0.3">
      <c r="A224" s="8">
        <v>218</v>
      </c>
      <c r="B224" s="8" t="s">
        <v>769</v>
      </c>
      <c r="C224" s="85">
        <v>3500</v>
      </c>
      <c r="D224" s="8"/>
      <c r="E224" s="8"/>
      <c r="F224" s="85">
        <f t="shared" si="6"/>
        <v>3500</v>
      </c>
      <c r="G224" s="9">
        <f t="shared" si="7"/>
        <v>3500000</v>
      </c>
    </row>
    <row r="225" spans="1:11" x14ac:dyDescent="0.3">
      <c r="A225" s="8">
        <v>219</v>
      </c>
      <c r="B225" s="8" t="s">
        <v>770</v>
      </c>
      <c r="C225" s="85">
        <v>3566</v>
      </c>
      <c r="D225" s="8"/>
      <c r="E225" s="8"/>
      <c r="F225" s="85">
        <f t="shared" si="6"/>
        <v>3566</v>
      </c>
      <c r="G225" s="9">
        <f t="shared" si="7"/>
        <v>3566000</v>
      </c>
    </row>
    <row r="226" spans="1:11" x14ac:dyDescent="0.3">
      <c r="A226" s="8">
        <v>220</v>
      </c>
      <c r="B226" s="8" t="s">
        <v>771</v>
      </c>
      <c r="C226" s="85">
        <v>2096</v>
      </c>
      <c r="D226" s="8"/>
      <c r="E226" s="8"/>
      <c r="F226" s="85">
        <f t="shared" si="6"/>
        <v>2096</v>
      </c>
      <c r="G226" s="9">
        <f t="shared" si="7"/>
        <v>2096000</v>
      </c>
    </row>
    <row r="227" spans="1:11" x14ac:dyDescent="0.3">
      <c r="A227" s="8">
        <v>221</v>
      </c>
      <c r="B227" s="8" t="s">
        <v>772</v>
      </c>
      <c r="C227" s="85">
        <v>1000</v>
      </c>
      <c r="D227" s="8"/>
      <c r="E227" s="8"/>
      <c r="F227" s="85">
        <f t="shared" si="6"/>
        <v>1000</v>
      </c>
      <c r="G227" s="9">
        <f t="shared" si="7"/>
        <v>1000000</v>
      </c>
    </row>
    <row r="228" spans="1:11" x14ac:dyDescent="0.3">
      <c r="A228" s="8">
        <v>222</v>
      </c>
      <c r="B228" s="8" t="s">
        <v>773</v>
      </c>
      <c r="C228" s="85">
        <v>6619</v>
      </c>
      <c r="D228" s="8"/>
      <c r="E228" s="8"/>
      <c r="F228" s="85">
        <f t="shared" si="6"/>
        <v>6619</v>
      </c>
      <c r="G228" s="9">
        <f t="shared" si="7"/>
        <v>6619000</v>
      </c>
    </row>
    <row r="229" spans="1:11" x14ac:dyDescent="0.3">
      <c r="A229" s="8">
        <v>223</v>
      </c>
      <c r="B229" s="8" t="s">
        <v>774</v>
      </c>
      <c r="C229" s="85">
        <v>1256</v>
      </c>
      <c r="D229" s="8"/>
      <c r="E229" s="8"/>
      <c r="F229" s="85">
        <f t="shared" si="6"/>
        <v>1256</v>
      </c>
      <c r="G229" s="9">
        <f t="shared" si="7"/>
        <v>1256000</v>
      </c>
    </row>
    <row r="230" spans="1:11" x14ac:dyDescent="0.3">
      <c r="A230" s="8">
        <v>224</v>
      </c>
      <c r="B230" s="8" t="s">
        <v>681</v>
      </c>
      <c r="C230" s="85">
        <v>5506</v>
      </c>
      <c r="D230" s="8"/>
      <c r="E230" s="8"/>
      <c r="F230" s="85">
        <f t="shared" si="6"/>
        <v>5506</v>
      </c>
      <c r="G230" s="9">
        <f t="shared" si="7"/>
        <v>5506000</v>
      </c>
    </row>
    <row r="231" spans="1:11" x14ac:dyDescent="0.3">
      <c r="A231" s="8">
        <v>225</v>
      </c>
      <c r="B231" s="8" t="s">
        <v>775</v>
      </c>
      <c r="C231" s="85">
        <v>5506</v>
      </c>
      <c r="D231" s="8"/>
      <c r="E231" s="8"/>
      <c r="F231" s="85">
        <f t="shared" si="6"/>
        <v>5506</v>
      </c>
      <c r="G231" s="9">
        <f t="shared" si="7"/>
        <v>5506000</v>
      </c>
    </row>
    <row r="232" spans="1:11" x14ac:dyDescent="0.3">
      <c r="A232" s="8">
        <v>226</v>
      </c>
      <c r="B232" s="8" t="s">
        <v>776</v>
      </c>
      <c r="C232" s="85">
        <v>1310</v>
      </c>
      <c r="D232" s="8"/>
      <c r="E232" s="8"/>
      <c r="F232" s="85">
        <f t="shared" si="6"/>
        <v>1310</v>
      </c>
      <c r="G232" s="9">
        <f t="shared" si="7"/>
        <v>1310000</v>
      </c>
    </row>
    <row r="233" spans="1:11" x14ac:dyDescent="0.3">
      <c r="A233" s="8">
        <v>227</v>
      </c>
      <c r="B233" s="8" t="s">
        <v>777</v>
      </c>
      <c r="C233" s="85">
        <v>12558.6</v>
      </c>
      <c r="D233" s="8"/>
      <c r="E233" s="8"/>
      <c r="F233" s="85">
        <f t="shared" si="6"/>
        <v>12558.6</v>
      </c>
      <c r="G233" s="9">
        <f t="shared" si="7"/>
        <v>12558600</v>
      </c>
    </row>
    <row r="234" spans="1:11" x14ac:dyDescent="0.3">
      <c r="A234" s="8">
        <v>228</v>
      </c>
      <c r="B234" s="8" t="s">
        <v>329</v>
      </c>
      <c r="C234" s="85">
        <v>5420</v>
      </c>
      <c r="D234" s="8"/>
      <c r="E234" s="8"/>
      <c r="F234" s="85">
        <f t="shared" si="6"/>
        <v>5420</v>
      </c>
      <c r="G234" s="9">
        <f t="shared" si="7"/>
        <v>5420000</v>
      </c>
    </row>
    <row r="235" spans="1:11" x14ac:dyDescent="0.3">
      <c r="A235" s="8">
        <v>229</v>
      </c>
      <c r="B235" s="8" t="s">
        <v>778</v>
      </c>
      <c r="C235" s="85">
        <v>2986.3</v>
      </c>
      <c r="D235" s="8"/>
      <c r="E235" s="8"/>
      <c r="F235" s="85">
        <f t="shared" si="6"/>
        <v>2986.3</v>
      </c>
      <c r="G235" s="9">
        <f t="shared" si="7"/>
        <v>2986300</v>
      </c>
    </row>
    <row r="236" spans="1:11" x14ac:dyDescent="0.3">
      <c r="A236" s="8">
        <v>230</v>
      </c>
      <c r="B236" s="8" t="s">
        <v>779</v>
      </c>
      <c r="C236" s="85">
        <v>1732.1</v>
      </c>
      <c r="D236" s="8"/>
      <c r="E236" s="8"/>
      <c r="F236" s="85">
        <f t="shared" si="6"/>
        <v>1732.1</v>
      </c>
      <c r="G236" s="9">
        <f t="shared" si="7"/>
        <v>1732100</v>
      </c>
    </row>
    <row r="237" spans="1:11" x14ac:dyDescent="0.3">
      <c r="A237" s="8">
        <v>231</v>
      </c>
      <c r="B237" s="8" t="s">
        <v>780</v>
      </c>
      <c r="C237" s="85">
        <v>4805</v>
      </c>
      <c r="D237" s="8"/>
      <c r="E237" s="8"/>
      <c r="F237" s="85">
        <f t="shared" si="6"/>
        <v>4805</v>
      </c>
      <c r="G237" s="9">
        <f t="shared" si="7"/>
        <v>4805000</v>
      </c>
    </row>
    <row r="238" spans="1:11" x14ac:dyDescent="0.3">
      <c r="A238" s="8">
        <v>232</v>
      </c>
      <c r="B238" s="8" t="s">
        <v>781</v>
      </c>
      <c r="C238" s="85">
        <v>2220</v>
      </c>
      <c r="D238" s="8"/>
      <c r="E238" s="8"/>
      <c r="F238" s="85">
        <f t="shared" si="6"/>
        <v>2220</v>
      </c>
      <c r="G238" s="9">
        <f t="shared" si="7"/>
        <v>2220000</v>
      </c>
    </row>
    <row r="239" spans="1:11" x14ac:dyDescent="0.3">
      <c r="A239" s="8">
        <v>233</v>
      </c>
      <c r="B239" s="8" t="s">
        <v>782</v>
      </c>
      <c r="C239" s="85">
        <v>4283</v>
      </c>
      <c r="D239" s="8"/>
      <c r="E239" s="8"/>
      <c r="F239" s="85">
        <f t="shared" si="6"/>
        <v>4283</v>
      </c>
      <c r="G239" s="9">
        <f t="shared" si="7"/>
        <v>4283000</v>
      </c>
    </row>
    <row r="240" spans="1:11" x14ac:dyDescent="0.3">
      <c r="A240" s="8">
        <v>234</v>
      </c>
      <c r="B240" s="8" t="s">
        <v>278</v>
      </c>
      <c r="C240" s="85">
        <v>430.9</v>
      </c>
      <c r="D240" s="8"/>
      <c r="E240" s="8"/>
      <c r="F240" s="85">
        <f t="shared" si="6"/>
        <v>430.9</v>
      </c>
      <c r="G240" s="9">
        <f t="shared" si="7"/>
        <v>430900</v>
      </c>
      <c r="K240" s="39"/>
    </row>
    <row r="241" spans="1:11" ht="20.25" customHeight="1" x14ac:dyDescent="0.3">
      <c r="A241" s="8">
        <v>235</v>
      </c>
      <c r="B241" s="8" t="s">
        <v>751</v>
      </c>
      <c r="C241" s="85">
        <v>1906</v>
      </c>
      <c r="D241" s="8"/>
      <c r="E241" s="8"/>
      <c r="F241" s="85">
        <f t="shared" si="6"/>
        <v>1906</v>
      </c>
      <c r="G241" s="9">
        <f t="shared" si="7"/>
        <v>1906000</v>
      </c>
      <c r="K241" s="50"/>
    </row>
    <row r="242" spans="1:11" ht="19.5" customHeight="1" x14ac:dyDescent="0.3">
      <c r="A242" s="135" t="s">
        <v>605</v>
      </c>
      <c r="B242" s="136"/>
      <c r="C242" s="88">
        <f>SUM(C7:C241)</f>
        <v>483099.39999999979</v>
      </c>
      <c r="D242" s="10"/>
      <c r="E242" s="10"/>
      <c r="F242" s="88">
        <f>SUM(F7:F241)</f>
        <v>483099.39999999979</v>
      </c>
      <c r="G242" s="30">
        <f t="shared" si="7"/>
        <v>483099399.99999976</v>
      </c>
      <c r="J242" s="39"/>
      <c r="K242" s="39"/>
    </row>
    <row r="243" spans="1:11" x14ac:dyDescent="0.3">
      <c r="J243" s="39"/>
    </row>
  </sheetData>
  <mergeCells count="8">
    <mergeCell ref="A242:B242"/>
    <mergeCell ref="A1:C1"/>
    <mergeCell ref="D1:G1"/>
    <mergeCell ref="A3:G3"/>
    <mergeCell ref="A5:A6"/>
    <mergeCell ref="B5:B6"/>
    <mergeCell ref="C5:F5"/>
    <mergeCell ref="G5:G6"/>
  </mergeCells>
  <pageMargins left="0.7" right="0.7" top="0.75" bottom="0.75" header="0.3" footer="0.3"/>
  <pageSetup paperSize="9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0"/>
  <sheetViews>
    <sheetView topLeftCell="A25" workbookViewId="0">
      <selection activeCell="A7" sqref="A7:G27"/>
    </sheetView>
  </sheetViews>
  <sheetFormatPr defaultRowHeight="18.75" x14ac:dyDescent="0.3"/>
  <cols>
    <col min="1" max="1" width="4.5703125" style="3" customWidth="1"/>
    <col min="2" max="2" width="31.140625" style="3" customWidth="1"/>
    <col min="3" max="3" width="18.42578125" style="3" customWidth="1"/>
    <col min="4" max="4" width="16.140625" style="3" customWidth="1"/>
    <col min="5" max="5" width="20.85546875" style="3" customWidth="1"/>
    <col min="6" max="6" width="21.7109375" style="3" customWidth="1"/>
    <col min="7" max="7" width="22.42578125" style="3" customWidth="1"/>
    <col min="8" max="9" width="9.140625" style="3"/>
    <col min="10" max="10" width="14" style="3" bestFit="1" customWidth="1"/>
    <col min="11" max="11" width="11.28515625" style="3" bestFit="1" customWidth="1"/>
    <col min="12" max="16384" width="9.140625" style="3"/>
  </cols>
  <sheetData>
    <row r="1" spans="1:7" ht="37.5" customHeight="1" x14ac:dyDescent="0.3">
      <c r="A1" s="126" t="s">
        <v>1860</v>
      </c>
      <c r="B1" s="126"/>
      <c r="C1" s="126"/>
      <c r="D1" s="127" t="s">
        <v>4</v>
      </c>
      <c r="E1" s="127"/>
      <c r="F1" s="127"/>
      <c r="G1" s="127"/>
    </row>
    <row r="2" spans="1:7" ht="5.25" customHeight="1" x14ac:dyDescent="0.3">
      <c r="A2" s="40"/>
      <c r="B2" s="40"/>
      <c r="C2" s="40"/>
      <c r="D2" s="40"/>
      <c r="E2" s="40"/>
      <c r="F2" s="40"/>
      <c r="G2" s="40"/>
    </row>
    <row r="3" spans="1:7" ht="39.75" customHeight="1" x14ac:dyDescent="0.3">
      <c r="A3" s="127" t="s">
        <v>1868</v>
      </c>
      <c r="B3" s="128"/>
      <c r="C3" s="128"/>
      <c r="D3" s="128"/>
      <c r="E3" s="128"/>
      <c r="F3" s="128"/>
      <c r="G3" s="128"/>
    </row>
    <row r="4" spans="1:7" ht="9.75" customHeight="1" x14ac:dyDescent="0.3">
      <c r="A4" s="2"/>
      <c r="B4" s="2"/>
      <c r="C4" s="2"/>
      <c r="D4" s="2"/>
      <c r="E4" s="2"/>
      <c r="F4" s="2"/>
      <c r="G4" s="4"/>
    </row>
    <row r="5" spans="1:7" x14ac:dyDescent="0.3">
      <c r="A5" s="129" t="s">
        <v>0</v>
      </c>
      <c r="B5" s="129" t="s">
        <v>1</v>
      </c>
      <c r="C5" s="129" t="s">
        <v>2</v>
      </c>
      <c r="D5" s="129"/>
      <c r="E5" s="129"/>
      <c r="F5" s="131"/>
      <c r="G5" s="132" t="s">
        <v>8</v>
      </c>
    </row>
    <row r="6" spans="1:7" ht="37.5" x14ac:dyDescent="0.3">
      <c r="A6" s="129"/>
      <c r="B6" s="129"/>
      <c r="C6" s="41" t="s">
        <v>1852</v>
      </c>
      <c r="D6" s="42" t="s">
        <v>5</v>
      </c>
      <c r="E6" s="42" t="s">
        <v>6</v>
      </c>
      <c r="F6" s="43" t="s">
        <v>7</v>
      </c>
      <c r="G6" s="134"/>
    </row>
    <row r="7" spans="1:7" x14ac:dyDescent="0.3">
      <c r="A7" s="8">
        <v>1</v>
      </c>
      <c r="B7" s="8" t="s">
        <v>783</v>
      </c>
      <c r="C7" s="8">
        <v>3000</v>
      </c>
      <c r="D7" s="8"/>
      <c r="E7" s="8">
        <v>3000</v>
      </c>
      <c r="F7" s="8"/>
      <c r="G7" s="9">
        <f>E7*500</f>
        <v>1500000</v>
      </c>
    </row>
    <row r="8" spans="1:7" x14ac:dyDescent="0.3">
      <c r="A8" s="8">
        <v>2</v>
      </c>
      <c r="B8" s="8" t="s">
        <v>784</v>
      </c>
      <c r="C8" s="8">
        <v>3300</v>
      </c>
      <c r="D8" s="8"/>
      <c r="E8" s="8">
        <v>3300</v>
      </c>
      <c r="F8" s="8"/>
      <c r="G8" s="9">
        <f t="shared" ref="G8:G12" si="0">E8*500</f>
        <v>1650000</v>
      </c>
    </row>
    <row r="9" spans="1:7" x14ac:dyDescent="0.3">
      <c r="A9" s="8">
        <v>3</v>
      </c>
      <c r="B9" s="8" t="s">
        <v>785</v>
      </c>
      <c r="C9" s="8">
        <v>15000</v>
      </c>
      <c r="D9" s="8"/>
      <c r="E9" s="8">
        <v>15000</v>
      </c>
      <c r="F9" s="8"/>
      <c r="G9" s="9">
        <f t="shared" si="0"/>
        <v>7500000</v>
      </c>
    </row>
    <row r="10" spans="1:7" x14ac:dyDescent="0.3">
      <c r="A10" s="8">
        <v>4</v>
      </c>
      <c r="B10" s="8" t="s">
        <v>786</v>
      </c>
      <c r="C10" s="8">
        <v>2500</v>
      </c>
      <c r="D10" s="8"/>
      <c r="E10" s="8">
        <v>2500</v>
      </c>
      <c r="F10" s="8"/>
      <c r="G10" s="9">
        <f t="shared" si="0"/>
        <v>1250000</v>
      </c>
    </row>
    <row r="11" spans="1:7" x14ac:dyDescent="0.3">
      <c r="A11" s="8">
        <v>5</v>
      </c>
      <c r="B11" s="8" t="s">
        <v>787</v>
      </c>
      <c r="C11" s="8">
        <v>15000</v>
      </c>
      <c r="D11" s="8"/>
      <c r="E11" s="8">
        <v>15000</v>
      </c>
      <c r="F11" s="8"/>
      <c r="G11" s="9">
        <f t="shared" si="0"/>
        <v>7500000</v>
      </c>
    </row>
    <row r="12" spans="1:7" x14ac:dyDescent="0.3">
      <c r="A12" s="8">
        <v>6</v>
      </c>
      <c r="B12" s="8" t="s">
        <v>788</v>
      </c>
      <c r="C12" s="8">
        <v>1700</v>
      </c>
      <c r="D12" s="8"/>
      <c r="E12" s="8">
        <v>1700</v>
      </c>
      <c r="F12" s="8"/>
      <c r="G12" s="9">
        <f t="shared" si="0"/>
        <v>850000</v>
      </c>
    </row>
    <row r="13" spans="1:7" x14ac:dyDescent="0.3">
      <c r="A13" s="8">
        <v>7</v>
      </c>
      <c r="B13" s="8" t="s">
        <v>789</v>
      </c>
      <c r="C13" s="8">
        <v>2099.4</v>
      </c>
      <c r="D13" s="8"/>
      <c r="E13" s="8"/>
      <c r="F13" s="8">
        <v>2099.4</v>
      </c>
      <c r="G13" s="9">
        <f>F13*1000</f>
        <v>2099400</v>
      </c>
    </row>
    <row r="14" spans="1:7" x14ac:dyDescent="0.3">
      <c r="A14" s="8">
        <v>8</v>
      </c>
      <c r="B14" s="8" t="s">
        <v>790</v>
      </c>
      <c r="C14" s="8">
        <v>2348</v>
      </c>
      <c r="D14" s="8"/>
      <c r="E14" s="8"/>
      <c r="F14" s="8">
        <v>2348</v>
      </c>
      <c r="G14" s="9">
        <f>F14*1000</f>
        <v>2348000</v>
      </c>
    </row>
    <row r="15" spans="1:7" x14ac:dyDescent="0.3">
      <c r="A15" s="8">
        <v>9</v>
      </c>
      <c r="B15" s="8" t="s">
        <v>791</v>
      </c>
      <c r="C15" s="8">
        <v>2400</v>
      </c>
      <c r="D15" s="8"/>
      <c r="E15" s="8">
        <v>2400</v>
      </c>
      <c r="F15" s="8"/>
      <c r="G15" s="9">
        <f>E15*500</f>
        <v>1200000</v>
      </c>
    </row>
    <row r="16" spans="1:7" x14ac:dyDescent="0.3">
      <c r="A16" s="8">
        <v>10</v>
      </c>
      <c r="B16" s="8" t="s">
        <v>792</v>
      </c>
      <c r="C16" s="8">
        <v>1200</v>
      </c>
      <c r="D16" s="8"/>
      <c r="E16" s="8">
        <v>1200</v>
      </c>
      <c r="F16" s="8"/>
      <c r="G16" s="9">
        <f t="shared" ref="G16:G22" si="1">E16*500</f>
        <v>600000</v>
      </c>
    </row>
    <row r="17" spans="1:11" x14ac:dyDescent="0.3">
      <c r="A17" s="8">
        <v>11</v>
      </c>
      <c r="B17" s="8" t="s">
        <v>793</v>
      </c>
      <c r="C17" s="8">
        <v>2250</v>
      </c>
      <c r="D17" s="8"/>
      <c r="E17" s="8">
        <v>2250</v>
      </c>
      <c r="F17" s="8"/>
      <c r="G17" s="9">
        <f t="shared" si="1"/>
        <v>1125000</v>
      </c>
    </row>
    <row r="18" spans="1:11" x14ac:dyDescent="0.3">
      <c r="A18" s="8">
        <v>12</v>
      </c>
      <c r="B18" s="8" t="s">
        <v>794</v>
      </c>
      <c r="C18" s="8">
        <v>1000</v>
      </c>
      <c r="D18" s="8"/>
      <c r="E18" s="8">
        <v>1000</v>
      </c>
      <c r="F18" s="8"/>
      <c r="G18" s="9">
        <f t="shared" si="1"/>
        <v>500000</v>
      </c>
    </row>
    <row r="19" spans="1:11" x14ac:dyDescent="0.3">
      <c r="A19" s="8">
        <v>13</v>
      </c>
      <c r="B19" s="8" t="s">
        <v>795</v>
      </c>
      <c r="C19" s="8">
        <v>870</v>
      </c>
      <c r="D19" s="8"/>
      <c r="E19" s="8">
        <v>870</v>
      </c>
      <c r="F19" s="8"/>
      <c r="G19" s="9">
        <f t="shared" si="1"/>
        <v>435000</v>
      </c>
    </row>
    <row r="20" spans="1:11" x14ac:dyDescent="0.3">
      <c r="A20" s="8">
        <v>14</v>
      </c>
      <c r="B20" s="8" t="s">
        <v>796</v>
      </c>
      <c r="C20" s="8">
        <v>2000</v>
      </c>
      <c r="D20" s="8"/>
      <c r="E20" s="8">
        <v>2000</v>
      </c>
      <c r="F20" s="8"/>
      <c r="G20" s="9">
        <f t="shared" si="1"/>
        <v>1000000</v>
      </c>
    </row>
    <row r="21" spans="1:11" x14ac:dyDescent="0.3">
      <c r="A21" s="8">
        <v>15</v>
      </c>
      <c r="B21" s="8" t="s">
        <v>733</v>
      </c>
      <c r="C21" s="8">
        <v>1170</v>
      </c>
      <c r="D21" s="8"/>
      <c r="E21" s="8">
        <v>1170</v>
      </c>
      <c r="F21" s="8"/>
      <c r="G21" s="9">
        <f t="shared" si="1"/>
        <v>585000</v>
      </c>
    </row>
    <row r="22" spans="1:11" x14ac:dyDescent="0.3">
      <c r="A22" s="8">
        <v>16</v>
      </c>
      <c r="B22" s="8" t="s">
        <v>797</v>
      </c>
      <c r="C22" s="8">
        <v>1000</v>
      </c>
      <c r="D22" s="8"/>
      <c r="E22" s="8">
        <v>1000</v>
      </c>
      <c r="F22" s="8"/>
      <c r="G22" s="9">
        <f t="shared" si="1"/>
        <v>500000</v>
      </c>
    </row>
    <row r="23" spans="1:11" x14ac:dyDescent="0.3">
      <c r="A23" s="8">
        <v>17</v>
      </c>
      <c r="B23" s="8" t="s">
        <v>798</v>
      </c>
      <c r="C23" s="8">
        <v>2500</v>
      </c>
      <c r="D23" s="8"/>
      <c r="E23" s="8"/>
      <c r="F23" s="8">
        <v>2500</v>
      </c>
      <c r="G23" s="9">
        <f>F23*1000</f>
        <v>2500000</v>
      </c>
    </row>
    <row r="24" spans="1:11" x14ac:dyDescent="0.3">
      <c r="A24" s="8">
        <v>18</v>
      </c>
      <c r="B24" s="8" t="s">
        <v>799</v>
      </c>
      <c r="C24" s="8">
        <v>1370</v>
      </c>
      <c r="D24" s="8"/>
      <c r="E24" s="8">
        <v>1370</v>
      </c>
      <c r="F24" s="8"/>
      <c r="G24" s="9">
        <f>E24*500</f>
        <v>685000</v>
      </c>
    </row>
    <row r="25" spans="1:11" x14ac:dyDescent="0.3">
      <c r="A25" s="8">
        <v>19</v>
      </c>
      <c r="B25" s="8" t="s">
        <v>800</v>
      </c>
      <c r="C25" s="8">
        <v>2042</v>
      </c>
      <c r="D25" s="8"/>
      <c r="E25" s="8"/>
      <c r="F25" s="8">
        <v>2042</v>
      </c>
      <c r="G25" s="9">
        <f>F25*1000</f>
        <v>2042000</v>
      </c>
    </row>
    <row r="26" spans="1:11" x14ac:dyDescent="0.3">
      <c r="A26" s="8">
        <v>20</v>
      </c>
      <c r="B26" s="8" t="s">
        <v>801</v>
      </c>
      <c r="C26" s="8">
        <v>1230</v>
      </c>
      <c r="D26" s="8"/>
      <c r="E26" s="8"/>
      <c r="F26" s="8">
        <v>1230</v>
      </c>
      <c r="G26" s="9">
        <f t="shared" ref="G26:G27" si="2">F26*1000</f>
        <v>1230000</v>
      </c>
    </row>
    <row r="27" spans="1:11" x14ac:dyDescent="0.3">
      <c r="A27" s="8">
        <v>21</v>
      </c>
      <c r="B27" s="8" t="s">
        <v>146</v>
      </c>
      <c r="C27" s="8">
        <v>1700</v>
      </c>
      <c r="D27" s="8"/>
      <c r="E27" s="8"/>
      <c r="F27" s="8">
        <v>1700</v>
      </c>
      <c r="G27" s="9">
        <f t="shared" si="2"/>
        <v>1700000</v>
      </c>
    </row>
    <row r="28" spans="1:11" x14ac:dyDescent="0.3">
      <c r="A28" s="8"/>
      <c r="B28" s="10" t="s">
        <v>9</v>
      </c>
      <c r="C28" s="10"/>
      <c r="D28" s="10"/>
      <c r="E28" s="10">
        <f>SUM(E7:E27)</f>
        <v>53760</v>
      </c>
      <c r="F28" s="10">
        <f>SUM(F13:F27)</f>
        <v>11919.4</v>
      </c>
      <c r="G28" s="30">
        <f>SUM(G7:G27)</f>
        <v>38799400</v>
      </c>
      <c r="J28" s="39"/>
      <c r="K28" s="50"/>
    </row>
    <row r="29" spans="1:11" x14ac:dyDescent="0.3">
      <c r="K29" s="50"/>
    </row>
    <row r="30" spans="1:11" x14ac:dyDescent="0.3">
      <c r="G30" s="39"/>
    </row>
  </sheetData>
  <mergeCells count="7">
    <mergeCell ref="A1:C1"/>
    <mergeCell ref="D1:G1"/>
    <mergeCell ref="A3:G3"/>
    <mergeCell ref="A5:A6"/>
    <mergeCell ref="B5:B6"/>
    <mergeCell ref="C5:F5"/>
    <mergeCell ref="G5:G6"/>
  </mergeCells>
  <pageMargins left="0.54" right="0.16" top="0.21" bottom="0.22" header="0.21" footer="0.2"/>
  <pageSetup paperSize="9" orientation="landscape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79"/>
  <sheetViews>
    <sheetView topLeftCell="A7" workbookViewId="0">
      <selection activeCell="C7" sqref="C7"/>
    </sheetView>
  </sheetViews>
  <sheetFormatPr defaultRowHeight="18.75" x14ac:dyDescent="0.3"/>
  <cols>
    <col min="1" max="1" width="5.42578125" style="67" customWidth="1"/>
    <col min="2" max="2" width="33.7109375" style="3" customWidth="1"/>
    <col min="3" max="3" width="17.42578125" style="3" customWidth="1"/>
    <col min="4" max="5" width="17.28515625" style="3" customWidth="1"/>
    <col min="6" max="6" width="17.140625" style="3" customWidth="1"/>
    <col min="7" max="7" width="23.140625" style="39" customWidth="1"/>
    <col min="8" max="16384" width="9.140625" style="3"/>
  </cols>
  <sheetData>
    <row r="1" spans="1:10" ht="42.75" customHeight="1" x14ac:dyDescent="0.3">
      <c r="A1" s="126" t="s">
        <v>1860</v>
      </c>
      <c r="B1" s="126"/>
      <c r="C1" s="126"/>
      <c r="D1" s="127" t="s">
        <v>4</v>
      </c>
      <c r="E1" s="127"/>
      <c r="F1" s="127"/>
      <c r="G1" s="127"/>
      <c r="H1" s="79"/>
      <c r="I1" s="79"/>
      <c r="J1" s="79"/>
    </row>
    <row r="2" spans="1:10" ht="7.5" customHeight="1" x14ac:dyDescent="0.3">
      <c r="A2" s="38"/>
      <c r="B2" s="40"/>
      <c r="C2" s="40"/>
      <c r="D2" s="40"/>
      <c r="E2" s="40"/>
      <c r="F2" s="40"/>
      <c r="G2" s="40"/>
      <c r="H2" s="79"/>
      <c r="I2" s="79"/>
      <c r="J2" s="79"/>
    </row>
    <row r="3" spans="1:10" ht="39" customHeight="1" x14ac:dyDescent="0.3">
      <c r="A3" s="127" t="s">
        <v>1870</v>
      </c>
      <c r="B3" s="128"/>
      <c r="C3" s="128"/>
      <c r="D3" s="128"/>
      <c r="E3" s="128"/>
      <c r="F3" s="128"/>
      <c r="G3" s="128"/>
    </row>
    <row r="4" spans="1:10" ht="6" customHeight="1" x14ac:dyDescent="0.3">
      <c r="B4" s="2"/>
      <c r="C4" s="2"/>
      <c r="D4" s="2"/>
      <c r="E4" s="2"/>
      <c r="F4" s="2"/>
      <c r="G4" s="4"/>
      <c r="H4" s="2"/>
    </row>
    <row r="5" spans="1:10" ht="21" customHeight="1" x14ac:dyDescent="0.3">
      <c r="A5" s="129" t="s">
        <v>0</v>
      </c>
      <c r="B5" s="129" t="s">
        <v>1</v>
      </c>
      <c r="C5" s="129" t="s">
        <v>2</v>
      </c>
      <c r="D5" s="129"/>
      <c r="E5" s="129"/>
      <c r="F5" s="131"/>
      <c r="G5" s="132" t="s">
        <v>8</v>
      </c>
      <c r="H5" s="12"/>
      <c r="I5" s="12"/>
    </row>
    <row r="6" spans="1:10" ht="41.25" customHeight="1" x14ac:dyDescent="0.3">
      <c r="A6" s="129"/>
      <c r="B6" s="129"/>
      <c r="C6" s="41" t="s">
        <v>1852</v>
      </c>
      <c r="D6" s="42" t="s">
        <v>5</v>
      </c>
      <c r="E6" s="42" t="s">
        <v>6</v>
      </c>
      <c r="F6" s="43" t="s">
        <v>7</v>
      </c>
      <c r="G6" s="134"/>
      <c r="H6" s="12"/>
      <c r="I6" s="12"/>
    </row>
    <row r="7" spans="1:10" ht="22.5" customHeight="1" x14ac:dyDescent="0.3">
      <c r="A7" s="91">
        <v>1</v>
      </c>
      <c r="B7" s="8" t="s">
        <v>802</v>
      </c>
      <c r="C7" s="8">
        <v>2333</v>
      </c>
      <c r="D7" s="8"/>
      <c r="E7" s="8"/>
      <c r="F7" s="8">
        <v>2333</v>
      </c>
      <c r="G7" s="9">
        <f>10000000/10000*F7</f>
        <v>2333000</v>
      </c>
    </row>
    <row r="8" spans="1:10" ht="22.5" customHeight="1" x14ac:dyDescent="0.3">
      <c r="A8" s="91">
        <v>2</v>
      </c>
      <c r="B8" s="8" t="s">
        <v>803</v>
      </c>
      <c r="C8" s="8">
        <v>600</v>
      </c>
      <c r="D8" s="8"/>
      <c r="E8" s="8"/>
      <c r="F8" s="8">
        <v>600</v>
      </c>
      <c r="G8" s="9">
        <f t="shared" ref="G8:G37" si="0">10000000/10000*F8</f>
        <v>600000</v>
      </c>
    </row>
    <row r="9" spans="1:10" ht="22.5" customHeight="1" x14ac:dyDescent="0.3">
      <c r="A9" s="91">
        <v>3</v>
      </c>
      <c r="B9" s="8" t="s">
        <v>540</v>
      </c>
      <c r="C9" s="8">
        <v>1100</v>
      </c>
      <c r="D9" s="8"/>
      <c r="E9" s="8"/>
      <c r="F9" s="8">
        <v>1100</v>
      </c>
      <c r="G9" s="9">
        <f t="shared" si="0"/>
        <v>1100000</v>
      </c>
    </row>
    <row r="10" spans="1:10" ht="22.5" customHeight="1" x14ac:dyDescent="0.3">
      <c r="A10" s="91">
        <v>4</v>
      </c>
      <c r="B10" s="8" t="s">
        <v>804</v>
      </c>
      <c r="C10" s="8">
        <v>2500</v>
      </c>
      <c r="D10" s="8"/>
      <c r="E10" s="8"/>
      <c r="F10" s="8">
        <v>2500</v>
      </c>
      <c r="G10" s="9">
        <f t="shared" si="0"/>
        <v>2500000</v>
      </c>
    </row>
    <row r="11" spans="1:10" ht="22.5" customHeight="1" x14ac:dyDescent="0.3">
      <c r="A11" s="91">
        <v>5</v>
      </c>
      <c r="B11" s="8" t="s">
        <v>805</v>
      </c>
      <c r="C11" s="8">
        <v>1678</v>
      </c>
      <c r="D11" s="8"/>
      <c r="E11" s="8"/>
      <c r="F11" s="8">
        <v>1678</v>
      </c>
      <c r="G11" s="9">
        <f t="shared" si="0"/>
        <v>1678000</v>
      </c>
    </row>
    <row r="12" spans="1:10" ht="22.5" customHeight="1" x14ac:dyDescent="0.3">
      <c r="A12" s="91">
        <v>6</v>
      </c>
      <c r="B12" s="8" t="s">
        <v>806</v>
      </c>
      <c r="C12" s="8">
        <v>2180</v>
      </c>
      <c r="D12" s="8"/>
      <c r="E12" s="8"/>
      <c r="F12" s="8">
        <v>2180</v>
      </c>
      <c r="G12" s="9">
        <f t="shared" si="0"/>
        <v>2180000</v>
      </c>
    </row>
    <row r="13" spans="1:10" ht="22.5" customHeight="1" x14ac:dyDescent="0.3">
      <c r="A13" s="91">
        <v>7</v>
      </c>
      <c r="B13" s="8" t="s">
        <v>807</v>
      </c>
      <c r="C13" s="8">
        <v>1430</v>
      </c>
      <c r="D13" s="8"/>
      <c r="E13" s="8"/>
      <c r="F13" s="8">
        <v>1430</v>
      </c>
      <c r="G13" s="9">
        <f t="shared" si="0"/>
        <v>1430000</v>
      </c>
    </row>
    <row r="14" spans="1:10" ht="22.5" customHeight="1" x14ac:dyDescent="0.3">
      <c r="A14" s="91">
        <v>8</v>
      </c>
      <c r="B14" s="8" t="s">
        <v>808</v>
      </c>
      <c r="C14" s="8">
        <v>800</v>
      </c>
      <c r="D14" s="8"/>
      <c r="E14" s="8"/>
      <c r="F14" s="8">
        <v>800</v>
      </c>
      <c r="G14" s="9">
        <f t="shared" si="0"/>
        <v>800000</v>
      </c>
    </row>
    <row r="15" spans="1:10" ht="22.5" customHeight="1" x14ac:dyDescent="0.3">
      <c r="A15" s="91">
        <v>9</v>
      </c>
      <c r="B15" s="8" t="s">
        <v>809</v>
      </c>
      <c r="C15" s="8">
        <v>2415</v>
      </c>
      <c r="D15" s="8"/>
      <c r="E15" s="8"/>
      <c r="F15" s="8">
        <v>2415</v>
      </c>
      <c r="G15" s="9">
        <f t="shared" si="0"/>
        <v>2415000</v>
      </c>
    </row>
    <row r="16" spans="1:10" ht="22.5" customHeight="1" x14ac:dyDescent="0.3">
      <c r="A16" s="91">
        <v>10</v>
      </c>
      <c r="B16" s="8" t="s">
        <v>810</v>
      </c>
      <c r="C16" s="8">
        <v>1180</v>
      </c>
      <c r="D16" s="8"/>
      <c r="E16" s="8"/>
      <c r="F16" s="8">
        <v>1180</v>
      </c>
      <c r="G16" s="9">
        <f t="shared" si="0"/>
        <v>1180000</v>
      </c>
    </row>
    <row r="17" spans="1:7" ht="22.5" customHeight="1" x14ac:dyDescent="0.3">
      <c r="A17" s="91">
        <v>11</v>
      </c>
      <c r="B17" s="8" t="s">
        <v>811</v>
      </c>
      <c r="C17" s="8">
        <v>4532</v>
      </c>
      <c r="D17" s="8"/>
      <c r="E17" s="8"/>
      <c r="F17" s="8">
        <v>4532</v>
      </c>
      <c r="G17" s="9">
        <f t="shared" si="0"/>
        <v>4532000</v>
      </c>
    </row>
    <row r="18" spans="1:7" ht="22.5" customHeight="1" x14ac:dyDescent="0.3">
      <c r="A18" s="91">
        <v>12</v>
      </c>
      <c r="B18" s="8" t="s">
        <v>812</v>
      </c>
      <c r="C18" s="8">
        <v>1056</v>
      </c>
      <c r="D18" s="8"/>
      <c r="E18" s="8"/>
      <c r="F18" s="8">
        <v>1056</v>
      </c>
      <c r="G18" s="9">
        <f t="shared" si="0"/>
        <v>1056000</v>
      </c>
    </row>
    <row r="19" spans="1:7" ht="22.5" customHeight="1" x14ac:dyDescent="0.3">
      <c r="A19" s="91">
        <v>13</v>
      </c>
      <c r="B19" s="8" t="s">
        <v>703</v>
      </c>
      <c r="C19" s="8">
        <v>4153</v>
      </c>
      <c r="D19" s="8"/>
      <c r="E19" s="8"/>
      <c r="F19" s="8">
        <v>4153</v>
      </c>
      <c r="G19" s="9">
        <f t="shared" si="0"/>
        <v>4153000</v>
      </c>
    </row>
    <row r="20" spans="1:7" ht="22.5" customHeight="1" x14ac:dyDescent="0.3">
      <c r="A20" s="91">
        <v>14</v>
      </c>
      <c r="B20" s="8" t="s">
        <v>147</v>
      </c>
      <c r="C20" s="8">
        <v>8500</v>
      </c>
      <c r="D20" s="8"/>
      <c r="E20" s="8"/>
      <c r="F20" s="8">
        <v>8500</v>
      </c>
      <c r="G20" s="9">
        <f t="shared" si="0"/>
        <v>8500000</v>
      </c>
    </row>
    <row r="21" spans="1:7" ht="22.5" customHeight="1" x14ac:dyDescent="0.3">
      <c r="A21" s="91">
        <v>15</v>
      </c>
      <c r="B21" s="8" t="s">
        <v>813</v>
      </c>
      <c r="C21" s="8">
        <v>1992</v>
      </c>
      <c r="D21" s="8"/>
      <c r="E21" s="8"/>
      <c r="F21" s="8">
        <v>1992</v>
      </c>
      <c r="G21" s="9">
        <f t="shared" si="0"/>
        <v>1992000</v>
      </c>
    </row>
    <row r="22" spans="1:7" ht="22.5" customHeight="1" x14ac:dyDescent="0.3">
      <c r="A22" s="91">
        <v>16</v>
      </c>
      <c r="B22" s="8" t="s">
        <v>329</v>
      </c>
      <c r="C22" s="8">
        <v>4030</v>
      </c>
      <c r="D22" s="8"/>
      <c r="E22" s="8"/>
      <c r="F22" s="8">
        <v>4030</v>
      </c>
      <c r="G22" s="9">
        <f t="shared" si="0"/>
        <v>4030000</v>
      </c>
    </row>
    <row r="23" spans="1:7" ht="22.5" customHeight="1" x14ac:dyDescent="0.3">
      <c r="A23" s="91">
        <v>17</v>
      </c>
      <c r="B23" s="92" t="s">
        <v>1869</v>
      </c>
      <c r="C23" s="58">
        <v>3000</v>
      </c>
      <c r="D23" s="58"/>
      <c r="E23" s="58"/>
      <c r="F23" s="58">
        <v>3000</v>
      </c>
      <c r="G23" s="93">
        <f t="shared" si="0"/>
        <v>3000000</v>
      </c>
    </row>
    <row r="24" spans="1:7" ht="22.5" customHeight="1" x14ac:dyDescent="0.3">
      <c r="A24" s="91">
        <v>18</v>
      </c>
      <c r="B24" s="8" t="s">
        <v>814</v>
      </c>
      <c r="C24" s="8">
        <v>2300</v>
      </c>
      <c r="D24" s="8"/>
      <c r="E24" s="8"/>
      <c r="F24" s="8">
        <v>2300</v>
      </c>
      <c r="G24" s="9">
        <f t="shared" si="0"/>
        <v>2300000</v>
      </c>
    </row>
    <row r="25" spans="1:7" ht="22.5" customHeight="1" x14ac:dyDescent="0.3">
      <c r="A25" s="91">
        <v>19</v>
      </c>
      <c r="B25" s="8" t="s">
        <v>815</v>
      </c>
      <c r="C25" s="8">
        <v>3700</v>
      </c>
      <c r="D25" s="8"/>
      <c r="E25" s="8"/>
      <c r="F25" s="8">
        <v>3700</v>
      </c>
      <c r="G25" s="9">
        <f t="shared" si="0"/>
        <v>3700000</v>
      </c>
    </row>
    <row r="26" spans="1:7" ht="22.5" customHeight="1" x14ac:dyDescent="0.3">
      <c r="A26" s="91">
        <v>20</v>
      </c>
      <c r="B26" s="8" t="s">
        <v>816</v>
      </c>
      <c r="C26" s="8">
        <v>7000</v>
      </c>
      <c r="D26" s="8"/>
      <c r="E26" s="8"/>
      <c r="F26" s="8">
        <v>7000</v>
      </c>
      <c r="G26" s="9">
        <f t="shared" si="0"/>
        <v>7000000</v>
      </c>
    </row>
    <row r="27" spans="1:7" ht="22.5" customHeight="1" x14ac:dyDescent="0.3">
      <c r="A27" s="91">
        <v>21</v>
      </c>
      <c r="B27" s="8" t="s">
        <v>817</v>
      </c>
      <c r="C27" s="8">
        <v>900</v>
      </c>
      <c r="D27" s="8"/>
      <c r="E27" s="8">
        <v>500</v>
      </c>
      <c r="F27" s="89">
        <v>400</v>
      </c>
      <c r="G27" s="9">
        <f>10000000/10000*F27+5000000/10000*E27</f>
        <v>650000</v>
      </c>
    </row>
    <row r="28" spans="1:7" ht="22.5" customHeight="1" x14ac:dyDescent="0.3">
      <c r="A28" s="91">
        <v>22</v>
      </c>
      <c r="B28" s="8" t="s">
        <v>151</v>
      </c>
      <c r="C28" s="8">
        <v>833</v>
      </c>
      <c r="D28" s="8"/>
      <c r="E28" s="8"/>
      <c r="F28" s="8">
        <v>833</v>
      </c>
      <c r="G28" s="9">
        <f t="shared" si="0"/>
        <v>833000</v>
      </c>
    </row>
    <row r="29" spans="1:7" ht="22.5" customHeight="1" x14ac:dyDescent="0.3">
      <c r="A29" s="91">
        <v>23</v>
      </c>
      <c r="B29" s="8" t="s">
        <v>818</v>
      </c>
      <c r="C29" s="8">
        <v>1933</v>
      </c>
      <c r="D29" s="8"/>
      <c r="E29" s="8"/>
      <c r="F29" s="8">
        <v>1933</v>
      </c>
      <c r="G29" s="9">
        <f t="shared" si="0"/>
        <v>1933000</v>
      </c>
    </row>
    <row r="30" spans="1:7" ht="22.5" customHeight="1" x14ac:dyDescent="0.3">
      <c r="A30" s="91">
        <v>24</v>
      </c>
      <c r="B30" s="8" t="s">
        <v>819</v>
      </c>
      <c r="C30" s="8">
        <v>2250</v>
      </c>
      <c r="D30" s="8"/>
      <c r="E30" s="8"/>
      <c r="F30" s="8">
        <v>2250</v>
      </c>
      <c r="G30" s="9">
        <f t="shared" si="0"/>
        <v>2250000</v>
      </c>
    </row>
    <row r="31" spans="1:7" ht="22.5" customHeight="1" x14ac:dyDescent="0.3">
      <c r="A31" s="91">
        <v>25</v>
      </c>
      <c r="B31" s="8" t="s">
        <v>820</v>
      </c>
      <c r="C31" s="8">
        <v>1800</v>
      </c>
      <c r="D31" s="8"/>
      <c r="E31" s="8"/>
      <c r="F31" s="8">
        <v>1800</v>
      </c>
      <c r="G31" s="9">
        <f t="shared" si="0"/>
        <v>1800000</v>
      </c>
    </row>
    <row r="32" spans="1:7" ht="22.5" customHeight="1" x14ac:dyDescent="0.3">
      <c r="A32" s="91">
        <v>26</v>
      </c>
      <c r="B32" s="8" t="s">
        <v>821</v>
      </c>
      <c r="C32" s="8">
        <v>600</v>
      </c>
      <c r="D32" s="8"/>
      <c r="E32" s="8">
        <v>600</v>
      </c>
      <c r="F32" s="8">
        <v>0</v>
      </c>
      <c r="G32" s="9">
        <f>5000000/10000*E32</f>
        <v>300000</v>
      </c>
    </row>
    <row r="33" spans="1:7" ht="22.5" customHeight="1" x14ac:dyDescent="0.3">
      <c r="A33" s="91">
        <v>27</v>
      </c>
      <c r="B33" s="8" t="s">
        <v>465</v>
      </c>
      <c r="C33" s="8">
        <v>3873</v>
      </c>
      <c r="D33" s="8"/>
      <c r="E33" s="8"/>
      <c r="F33" s="8">
        <v>3873</v>
      </c>
      <c r="G33" s="9">
        <f t="shared" si="0"/>
        <v>3873000</v>
      </c>
    </row>
    <row r="34" spans="1:7" ht="22.5" customHeight="1" x14ac:dyDescent="0.3">
      <c r="A34" s="91">
        <v>28</v>
      </c>
      <c r="B34" s="8" t="s">
        <v>822</v>
      </c>
      <c r="C34" s="8">
        <v>2251</v>
      </c>
      <c r="D34" s="8"/>
      <c r="E34" s="8"/>
      <c r="F34" s="8">
        <v>2251</v>
      </c>
      <c r="G34" s="9">
        <f t="shared" si="0"/>
        <v>2251000</v>
      </c>
    </row>
    <row r="35" spans="1:7" ht="22.5" customHeight="1" x14ac:dyDescent="0.3">
      <c r="A35" s="91">
        <v>29</v>
      </c>
      <c r="B35" s="8" t="s">
        <v>278</v>
      </c>
      <c r="C35" s="8">
        <v>4700</v>
      </c>
      <c r="D35" s="8"/>
      <c r="E35" s="8"/>
      <c r="F35" s="8">
        <v>4700</v>
      </c>
      <c r="G35" s="9">
        <f t="shared" si="0"/>
        <v>4700000</v>
      </c>
    </row>
    <row r="36" spans="1:7" ht="22.5" customHeight="1" x14ac:dyDescent="0.3">
      <c r="A36" s="91">
        <v>30</v>
      </c>
      <c r="B36" s="8" t="s">
        <v>32</v>
      </c>
      <c r="C36" s="8">
        <v>2500</v>
      </c>
      <c r="D36" s="8"/>
      <c r="E36" s="8">
        <v>500</v>
      </c>
      <c r="F36" s="8">
        <v>2000</v>
      </c>
      <c r="G36" s="9">
        <f>1000*F36+500*E36</f>
        <v>2250000</v>
      </c>
    </row>
    <row r="37" spans="1:7" ht="22.5" customHeight="1" x14ac:dyDescent="0.3">
      <c r="A37" s="91">
        <v>31</v>
      </c>
      <c r="B37" s="8" t="s">
        <v>823</v>
      </c>
      <c r="C37" s="8">
        <v>800</v>
      </c>
      <c r="D37" s="8"/>
      <c r="E37" s="8"/>
      <c r="F37" s="8">
        <v>800</v>
      </c>
      <c r="G37" s="9">
        <f t="shared" si="0"/>
        <v>800000</v>
      </c>
    </row>
    <row r="38" spans="1:7" ht="22.5" customHeight="1" x14ac:dyDescent="0.3">
      <c r="A38" s="91">
        <v>32</v>
      </c>
      <c r="B38" s="8" t="s">
        <v>27</v>
      </c>
      <c r="C38" s="8">
        <v>1433</v>
      </c>
      <c r="D38" s="8"/>
      <c r="E38" s="8">
        <v>633</v>
      </c>
      <c r="F38" s="8">
        <v>800</v>
      </c>
      <c r="G38" s="9">
        <f>1000*F38+500*E38</f>
        <v>1116500</v>
      </c>
    </row>
    <row r="39" spans="1:7" ht="22.5" customHeight="1" x14ac:dyDescent="0.3">
      <c r="A39" s="91">
        <v>33</v>
      </c>
      <c r="B39" s="8" t="s">
        <v>824</v>
      </c>
      <c r="C39" s="8">
        <v>1000</v>
      </c>
      <c r="D39" s="8"/>
      <c r="E39" s="8"/>
      <c r="F39" s="9">
        <v>1000</v>
      </c>
      <c r="G39" s="9">
        <f>1000*F39</f>
        <v>1000000</v>
      </c>
    </row>
    <row r="40" spans="1:7" ht="22.5" customHeight="1" x14ac:dyDescent="0.3">
      <c r="A40" s="91">
        <v>34</v>
      </c>
      <c r="B40" s="8" t="s">
        <v>825</v>
      </c>
      <c r="C40" s="8">
        <v>1941</v>
      </c>
      <c r="D40" s="8"/>
      <c r="E40" s="8"/>
      <c r="F40" s="9">
        <v>1941</v>
      </c>
      <c r="G40" s="9">
        <f t="shared" ref="G40:G66" si="1">1000*F40</f>
        <v>1941000</v>
      </c>
    </row>
    <row r="41" spans="1:7" ht="22.5" customHeight="1" x14ac:dyDescent="0.3">
      <c r="A41" s="91">
        <v>35</v>
      </c>
      <c r="B41" s="8" t="s">
        <v>826</v>
      </c>
      <c r="C41" s="8">
        <v>5830</v>
      </c>
      <c r="D41" s="8"/>
      <c r="E41" s="8"/>
      <c r="F41" s="9">
        <v>5830</v>
      </c>
      <c r="G41" s="9">
        <f t="shared" si="1"/>
        <v>5830000</v>
      </c>
    </row>
    <row r="42" spans="1:7" ht="22.5" customHeight="1" x14ac:dyDescent="0.3">
      <c r="A42" s="91">
        <v>36</v>
      </c>
      <c r="B42" s="8" t="s">
        <v>276</v>
      </c>
      <c r="C42" s="8">
        <v>500</v>
      </c>
      <c r="D42" s="8"/>
      <c r="E42" s="8"/>
      <c r="F42" s="9">
        <v>500</v>
      </c>
      <c r="G42" s="9">
        <f t="shared" si="1"/>
        <v>500000</v>
      </c>
    </row>
    <row r="43" spans="1:7" ht="22.5" customHeight="1" x14ac:dyDescent="0.3">
      <c r="A43" s="91">
        <v>37</v>
      </c>
      <c r="B43" s="8" t="s">
        <v>94</v>
      </c>
      <c r="C43" s="8">
        <v>2240</v>
      </c>
      <c r="D43" s="8"/>
      <c r="E43" s="8"/>
      <c r="F43" s="9">
        <v>2240</v>
      </c>
      <c r="G43" s="9">
        <f t="shared" si="1"/>
        <v>2240000</v>
      </c>
    </row>
    <row r="44" spans="1:7" ht="22.5" customHeight="1" x14ac:dyDescent="0.3">
      <c r="A44" s="91">
        <v>38</v>
      </c>
      <c r="B44" s="8" t="s">
        <v>278</v>
      </c>
      <c r="C44" s="8">
        <v>4700</v>
      </c>
      <c r="D44" s="8"/>
      <c r="E44" s="8"/>
      <c r="F44" s="8">
        <v>4700</v>
      </c>
      <c r="G44" s="9">
        <f t="shared" si="1"/>
        <v>4700000</v>
      </c>
    </row>
    <row r="45" spans="1:7" ht="22.5" customHeight="1" x14ac:dyDescent="0.3">
      <c r="A45" s="91">
        <v>39</v>
      </c>
      <c r="B45" s="8" t="s">
        <v>827</v>
      </c>
      <c r="C45" s="8">
        <v>5310</v>
      </c>
      <c r="D45" s="8"/>
      <c r="E45" s="8"/>
      <c r="F45" s="8">
        <v>5310</v>
      </c>
      <c r="G45" s="9">
        <f t="shared" si="1"/>
        <v>5310000</v>
      </c>
    </row>
    <row r="46" spans="1:7" ht="22.5" customHeight="1" x14ac:dyDescent="0.3">
      <c r="A46" s="91">
        <v>40</v>
      </c>
      <c r="B46" s="8" t="s">
        <v>828</v>
      </c>
      <c r="C46" s="8">
        <v>3200</v>
      </c>
      <c r="D46" s="8"/>
      <c r="E46" s="8"/>
      <c r="F46" s="8">
        <v>3200</v>
      </c>
      <c r="G46" s="9">
        <f t="shared" si="1"/>
        <v>3200000</v>
      </c>
    </row>
    <row r="47" spans="1:7" ht="22.5" customHeight="1" x14ac:dyDescent="0.3">
      <c r="A47" s="91">
        <v>41</v>
      </c>
      <c r="B47" s="8" t="s">
        <v>829</v>
      </c>
      <c r="C47" s="8">
        <v>2100</v>
      </c>
      <c r="D47" s="8"/>
      <c r="E47" s="8"/>
      <c r="F47" s="8">
        <v>2100</v>
      </c>
      <c r="G47" s="9">
        <f t="shared" si="1"/>
        <v>2100000</v>
      </c>
    </row>
    <row r="48" spans="1:7" ht="22.5" customHeight="1" x14ac:dyDescent="0.3">
      <c r="A48" s="91">
        <v>42</v>
      </c>
      <c r="B48" s="8" t="s">
        <v>158</v>
      </c>
      <c r="C48" s="8">
        <v>1500</v>
      </c>
      <c r="D48" s="8"/>
      <c r="E48" s="8"/>
      <c r="F48" s="8">
        <v>1500</v>
      </c>
      <c r="G48" s="9">
        <f t="shared" si="1"/>
        <v>1500000</v>
      </c>
    </row>
    <row r="49" spans="1:7" ht="22.5" customHeight="1" x14ac:dyDescent="0.3">
      <c r="A49" s="91">
        <v>43</v>
      </c>
      <c r="B49" s="8" t="s">
        <v>830</v>
      </c>
      <c r="C49" s="8">
        <v>530</v>
      </c>
      <c r="D49" s="8"/>
      <c r="E49" s="8"/>
      <c r="F49" s="8">
        <v>530</v>
      </c>
      <c r="G49" s="9">
        <f t="shared" si="1"/>
        <v>530000</v>
      </c>
    </row>
    <row r="50" spans="1:7" ht="22.5" customHeight="1" x14ac:dyDescent="0.3">
      <c r="A50" s="91">
        <v>44</v>
      </c>
      <c r="B50" s="8" t="s">
        <v>330</v>
      </c>
      <c r="C50" s="8">
        <v>2874</v>
      </c>
      <c r="D50" s="8"/>
      <c r="E50" s="8"/>
      <c r="F50" s="8">
        <v>2874</v>
      </c>
      <c r="G50" s="9">
        <f t="shared" si="1"/>
        <v>2874000</v>
      </c>
    </row>
    <row r="51" spans="1:7" ht="22.5" customHeight="1" x14ac:dyDescent="0.3">
      <c r="A51" s="91">
        <v>45</v>
      </c>
      <c r="B51" s="8" t="s">
        <v>831</v>
      </c>
      <c r="C51" s="8">
        <v>3731</v>
      </c>
      <c r="D51" s="8"/>
      <c r="E51" s="8"/>
      <c r="F51" s="8">
        <v>3731</v>
      </c>
      <c r="G51" s="9">
        <f t="shared" si="1"/>
        <v>3731000</v>
      </c>
    </row>
    <row r="52" spans="1:7" ht="22.5" customHeight="1" x14ac:dyDescent="0.3">
      <c r="A52" s="91">
        <v>46</v>
      </c>
      <c r="B52" s="8" t="s">
        <v>832</v>
      </c>
      <c r="C52" s="8">
        <v>3467</v>
      </c>
      <c r="D52" s="8"/>
      <c r="E52" s="8"/>
      <c r="F52" s="8">
        <v>3467</v>
      </c>
      <c r="G52" s="9">
        <f t="shared" si="1"/>
        <v>3467000</v>
      </c>
    </row>
    <row r="53" spans="1:7" ht="22.5" customHeight="1" x14ac:dyDescent="0.3">
      <c r="A53" s="91">
        <v>47</v>
      </c>
      <c r="B53" s="8" t="s">
        <v>833</v>
      </c>
      <c r="C53" s="8">
        <v>21500</v>
      </c>
      <c r="D53" s="8"/>
      <c r="E53" s="8"/>
      <c r="F53" s="8">
        <v>21500</v>
      </c>
      <c r="G53" s="9">
        <f t="shared" si="1"/>
        <v>21500000</v>
      </c>
    </row>
    <row r="54" spans="1:7" ht="22.5" customHeight="1" x14ac:dyDescent="0.3">
      <c r="A54" s="91">
        <v>48</v>
      </c>
      <c r="B54" s="8" t="s">
        <v>834</v>
      </c>
      <c r="C54" s="8">
        <v>900</v>
      </c>
      <c r="D54" s="8"/>
      <c r="E54" s="8"/>
      <c r="F54" s="8">
        <v>900</v>
      </c>
      <c r="G54" s="9">
        <f t="shared" si="1"/>
        <v>900000</v>
      </c>
    </row>
    <row r="55" spans="1:7" ht="22.5" customHeight="1" x14ac:dyDescent="0.3">
      <c r="A55" s="91">
        <v>49</v>
      </c>
      <c r="B55" s="8" t="s">
        <v>835</v>
      </c>
      <c r="C55" s="8">
        <v>2000</v>
      </c>
      <c r="D55" s="8"/>
      <c r="E55" s="8"/>
      <c r="F55" s="8">
        <v>2000</v>
      </c>
      <c r="G55" s="9">
        <f t="shared" si="1"/>
        <v>2000000</v>
      </c>
    </row>
    <row r="56" spans="1:7" ht="22.5" customHeight="1" x14ac:dyDescent="0.3">
      <c r="A56" s="91">
        <v>50</v>
      </c>
      <c r="B56" s="8" t="s">
        <v>836</v>
      </c>
      <c r="C56" s="8">
        <v>1566</v>
      </c>
      <c r="D56" s="8"/>
      <c r="E56" s="8"/>
      <c r="F56" s="8">
        <v>1566</v>
      </c>
      <c r="G56" s="9">
        <f t="shared" si="1"/>
        <v>1566000</v>
      </c>
    </row>
    <row r="57" spans="1:7" ht="22.5" customHeight="1" x14ac:dyDescent="0.3">
      <c r="A57" s="91">
        <v>51</v>
      </c>
      <c r="B57" s="8" t="s">
        <v>837</v>
      </c>
      <c r="C57" s="8">
        <v>19750</v>
      </c>
      <c r="D57" s="8"/>
      <c r="E57" s="8"/>
      <c r="F57" s="8">
        <v>19750</v>
      </c>
      <c r="G57" s="9">
        <f t="shared" si="1"/>
        <v>19750000</v>
      </c>
    </row>
    <row r="58" spans="1:7" ht="22.5" customHeight="1" x14ac:dyDescent="0.3">
      <c r="A58" s="91">
        <v>52</v>
      </c>
      <c r="B58" s="8" t="s">
        <v>740</v>
      </c>
      <c r="C58" s="8">
        <v>1436</v>
      </c>
      <c r="D58" s="8"/>
      <c r="E58" s="8"/>
      <c r="F58" s="8">
        <v>1436</v>
      </c>
      <c r="G58" s="9">
        <f t="shared" si="1"/>
        <v>1436000</v>
      </c>
    </row>
    <row r="59" spans="1:7" ht="22.5" customHeight="1" x14ac:dyDescent="0.3">
      <c r="A59" s="91">
        <v>53</v>
      </c>
      <c r="B59" s="8" t="s">
        <v>838</v>
      </c>
      <c r="C59" s="8">
        <v>2125</v>
      </c>
      <c r="D59" s="8"/>
      <c r="E59" s="8"/>
      <c r="F59" s="8">
        <v>2125</v>
      </c>
      <c r="G59" s="9">
        <f t="shared" si="1"/>
        <v>2125000</v>
      </c>
    </row>
    <row r="60" spans="1:7" ht="22.5" customHeight="1" x14ac:dyDescent="0.3">
      <c r="A60" s="91">
        <v>54</v>
      </c>
      <c r="B60" s="8" t="s">
        <v>610</v>
      </c>
      <c r="C60" s="8">
        <v>1700</v>
      </c>
      <c r="D60" s="8"/>
      <c r="E60" s="8"/>
      <c r="F60" s="8">
        <v>1700</v>
      </c>
      <c r="G60" s="9">
        <f t="shared" si="1"/>
        <v>1700000</v>
      </c>
    </row>
    <row r="61" spans="1:7" ht="22.5" customHeight="1" x14ac:dyDescent="0.3">
      <c r="A61" s="91">
        <v>55</v>
      </c>
      <c r="B61" s="8" t="s">
        <v>170</v>
      </c>
      <c r="C61" s="8">
        <v>1725</v>
      </c>
      <c r="D61" s="8"/>
      <c r="E61" s="8"/>
      <c r="F61" s="8">
        <v>1725</v>
      </c>
      <c r="G61" s="9">
        <f t="shared" si="1"/>
        <v>1725000</v>
      </c>
    </row>
    <row r="62" spans="1:7" ht="22.5" customHeight="1" x14ac:dyDescent="0.3">
      <c r="A62" s="91">
        <v>56</v>
      </c>
      <c r="B62" s="8" t="s">
        <v>839</v>
      </c>
      <c r="C62" s="8">
        <v>620</v>
      </c>
      <c r="D62" s="8"/>
      <c r="E62" s="8"/>
      <c r="F62" s="8">
        <v>620</v>
      </c>
      <c r="G62" s="9">
        <f t="shared" si="1"/>
        <v>620000</v>
      </c>
    </row>
    <row r="63" spans="1:7" ht="22.5" customHeight="1" x14ac:dyDescent="0.3">
      <c r="A63" s="91">
        <v>57</v>
      </c>
      <c r="B63" s="8" t="s">
        <v>840</v>
      </c>
      <c r="C63" s="8">
        <v>3783</v>
      </c>
      <c r="D63" s="8"/>
      <c r="E63" s="8"/>
      <c r="F63" s="8">
        <v>3783</v>
      </c>
      <c r="G63" s="9">
        <f t="shared" si="1"/>
        <v>3783000</v>
      </c>
    </row>
    <row r="64" spans="1:7" ht="22.5" customHeight="1" x14ac:dyDescent="0.3">
      <c r="A64" s="91">
        <v>58</v>
      </c>
      <c r="B64" s="8" t="s">
        <v>841</v>
      </c>
      <c r="C64" s="8">
        <v>2166</v>
      </c>
      <c r="D64" s="8"/>
      <c r="E64" s="8"/>
      <c r="F64" s="8">
        <v>2166</v>
      </c>
      <c r="G64" s="9">
        <f t="shared" si="1"/>
        <v>2166000</v>
      </c>
    </row>
    <row r="65" spans="1:7" ht="22.5" customHeight="1" x14ac:dyDescent="0.3">
      <c r="A65" s="91">
        <v>59</v>
      </c>
      <c r="B65" s="8" t="s">
        <v>842</v>
      </c>
      <c r="C65" s="8">
        <v>2566</v>
      </c>
      <c r="D65" s="8"/>
      <c r="E65" s="8"/>
      <c r="F65" s="8">
        <v>2566</v>
      </c>
      <c r="G65" s="9">
        <f t="shared" si="1"/>
        <v>2566000</v>
      </c>
    </row>
    <row r="66" spans="1:7" ht="22.5" customHeight="1" x14ac:dyDescent="0.3">
      <c r="A66" s="91">
        <v>60</v>
      </c>
      <c r="B66" s="8" t="s">
        <v>843</v>
      </c>
      <c r="C66" s="8">
        <v>1500</v>
      </c>
      <c r="D66" s="8"/>
      <c r="E66" s="8"/>
      <c r="F66" s="8">
        <v>1500</v>
      </c>
      <c r="G66" s="9">
        <f t="shared" si="1"/>
        <v>1500000</v>
      </c>
    </row>
    <row r="67" spans="1:7" ht="22.5" customHeight="1" x14ac:dyDescent="0.3">
      <c r="A67" s="137" t="s">
        <v>605</v>
      </c>
      <c r="B67" s="137"/>
      <c r="C67" s="10">
        <f>SUM(C7:C66)</f>
        <v>182612</v>
      </c>
      <c r="D67" s="10"/>
      <c r="E67" s="10">
        <f t="shared" ref="E67:G67" si="2">SUM(E7:E66)</f>
        <v>2233</v>
      </c>
      <c r="F67" s="10">
        <f t="shared" si="2"/>
        <v>180379</v>
      </c>
      <c r="G67" s="30">
        <f t="shared" si="2"/>
        <v>181495500</v>
      </c>
    </row>
    <row r="68" spans="1:7" ht="13.5" customHeight="1" x14ac:dyDescent="0.3">
      <c r="A68" s="90"/>
      <c r="B68" s="11"/>
      <c r="C68" s="12"/>
      <c r="D68" s="12"/>
      <c r="E68" s="12"/>
      <c r="F68" s="12"/>
      <c r="G68" s="13"/>
    </row>
    <row r="69" spans="1:7" ht="19.5" customHeight="1" x14ac:dyDescent="0.3">
      <c r="G69" s="31"/>
    </row>
    <row r="70" spans="1:7" ht="19.5" customHeight="1" x14ac:dyDescent="0.3">
      <c r="G70" s="31"/>
    </row>
    <row r="71" spans="1:7" ht="19.5" customHeight="1" x14ac:dyDescent="0.3">
      <c r="G71" s="31"/>
    </row>
    <row r="72" spans="1:7" ht="19.5" customHeight="1" x14ac:dyDescent="0.3">
      <c r="G72" s="31"/>
    </row>
    <row r="73" spans="1:7" ht="19.5" customHeight="1" x14ac:dyDescent="0.3">
      <c r="G73" s="31"/>
    </row>
    <row r="74" spans="1:7" ht="19.5" customHeight="1" x14ac:dyDescent="0.3">
      <c r="G74" s="31"/>
    </row>
    <row r="75" spans="1:7" ht="19.5" customHeight="1" x14ac:dyDescent="0.3">
      <c r="G75" s="31"/>
    </row>
    <row r="76" spans="1:7" ht="19.5" customHeight="1" x14ac:dyDescent="0.3">
      <c r="G76" s="31"/>
    </row>
    <row r="77" spans="1:7" ht="19.5" customHeight="1" x14ac:dyDescent="0.3">
      <c r="G77" s="31"/>
    </row>
    <row r="78" spans="1:7" ht="19.5" customHeight="1" x14ac:dyDescent="0.3">
      <c r="G78" s="31"/>
    </row>
    <row r="79" spans="1:7" ht="19.5" customHeight="1" x14ac:dyDescent="0.3">
      <c r="G79" s="31"/>
    </row>
  </sheetData>
  <mergeCells count="8">
    <mergeCell ref="A67:B67"/>
    <mergeCell ref="A1:C1"/>
    <mergeCell ref="D1:G1"/>
    <mergeCell ref="A3:G3"/>
    <mergeCell ref="A5:A6"/>
    <mergeCell ref="B5:B6"/>
    <mergeCell ref="C5:F5"/>
    <mergeCell ref="G5:G6"/>
  </mergeCells>
  <pageMargins left="0.56000000000000005" right="0.25" top="0.26" bottom="0.2" header="0.2" footer="0.2"/>
  <pageSetup paperSize="9" orientation="landscape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44"/>
  <sheetViews>
    <sheetView topLeftCell="A40" workbookViewId="0">
      <selection activeCell="A7" sqref="A7:G41"/>
    </sheetView>
  </sheetViews>
  <sheetFormatPr defaultRowHeight="18.75" x14ac:dyDescent="0.3"/>
  <cols>
    <col min="1" max="1" width="6.5703125" style="67" customWidth="1"/>
    <col min="2" max="2" width="30.42578125" style="3" customWidth="1"/>
    <col min="3" max="6" width="19.5703125" style="3" customWidth="1"/>
    <col min="7" max="7" width="18.28515625" style="3" customWidth="1"/>
    <col min="8" max="16384" width="9.140625" style="3"/>
  </cols>
  <sheetData>
    <row r="1" spans="1:7" ht="40.5" customHeight="1" x14ac:dyDescent="0.3">
      <c r="A1" s="126" t="s">
        <v>1860</v>
      </c>
      <c r="B1" s="126"/>
      <c r="C1" s="126"/>
      <c r="D1" s="127" t="s">
        <v>4</v>
      </c>
      <c r="E1" s="127"/>
      <c r="F1" s="127"/>
      <c r="G1" s="127"/>
    </row>
    <row r="2" spans="1:7" ht="10.5" customHeight="1" x14ac:dyDescent="0.3">
      <c r="A2" s="38"/>
      <c r="B2" s="40"/>
      <c r="C2" s="40"/>
      <c r="D2" s="40"/>
      <c r="E2" s="40"/>
      <c r="F2" s="40"/>
      <c r="G2" s="40"/>
    </row>
    <row r="3" spans="1:7" ht="36.75" customHeight="1" x14ac:dyDescent="0.3">
      <c r="A3" s="127" t="s">
        <v>1871</v>
      </c>
      <c r="B3" s="128"/>
      <c r="C3" s="128"/>
      <c r="D3" s="128"/>
      <c r="E3" s="128"/>
      <c r="F3" s="128"/>
      <c r="G3" s="128"/>
    </row>
    <row r="4" spans="1:7" x14ac:dyDescent="0.3">
      <c r="B4" s="2"/>
      <c r="C4" s="2"/>
      <c r="D4" s="2"/>
      <c r="E4" s="2"/>
      <c r="F4" s="2"/>
      <c r="G4" s="4"/>
    </row>
    <row r="5" spans="1:7" x14ac:dyDescent="0.3">
      <c r="A5" s="129" t="s">
        <v>0</v>
      </c>
      <c r="B5" s="129" t="s">
        <v>1</v>
      </c>
      <c r="C5" s="129" t="s">
        <v>2</v>
      </c>
      <c r="D5" s="129"/>
      <c r="E5" s="129"/>
      <c r="F5" s="131"/>
      <c r="G5" s="132" t="s">
        <v>8</v>
      </c>
    </row>
    <row r="6" spans="1:7" ht="37.5" x14ac:dyDescent="0.3">
      <c r="A6" s="129"/>
      <c r="B6" s="129"/>
      <c r="C6" s="41" t="s">
        <v>1852</v>
      </c>
      <c r="D6" s="42" t="s">
        <v>5</v>
      </c>
      <c r="E6" s="42" t="s">
        <v>6</v>
      </c>
      <c r="F6" s="43" t="s">
        <v>7</v>
      </c>
      <c r="G6" s="134"/>
    </row>
    <row r="7" spans="1:7" x14ac:dyDescent="0.3">
      <c r="A7" s="91">
        <v>1</v>
      </c>
      <c r="B7" s="8" t="s">
        <v>844</v>
      </c>
      <c r="C7" s="8">
        <v>7000</v>
      </c>
      <c r="D7" s="8"/>
      <c r="E7" s="8"/>
      <c r="F7" s="8">
        <f>C7+0</f>
        <v>7000</v>
      </c>
      <c r="G7" s="9">
        <f>1000*C7</f>
        <v>7000000</v>
      </c>
    </row>
    <row r="8" spans="1:7" x14ac:dyDescent="0.3">
      <c r="A8" s="91">
        <v>2</v>
      </c>
      <c r="B8" s="8" t="s">
        <v>845</v>
      </c>
      <c r="C8" s="8">
        <v>4000</v>
      </c>
      <c r="D8" s="8"/>
      <c r="E8" s="8"/>
      <c r="F8" s="8">
        <f t="shared" ref="F8:F41" si="0">C8+0</f>
        <v>4000</v>
      </c>
      <c r="G8" s="9">
        <f t="shared" ref="G8:G41" si="1">1000*C8</f>
        <v>4000000</v>
      </c>
    </row>
    <row r="9" spans="1:7" x14ac:dyDescent="0.3">
      <c r="A9" s="91">
        <v>3</v>
      </c>
      <c r="B9" s="8" t="s">
        <v>846</v>
      </c>
      <c r="C9" s="8">
        <v>17500</v>
      </c>
      <c r="D9" s="8"/>
      <c r="E9" s="8"/>
      <c r="F9" s="8">
        <f t="shared" si="0"/>
        <v>17500</v>
      </c>
      <c r="G9" s="9">
        <f t="shared" si="1"/>
        <v>17500000</v>
      </c>
    </row>
    <row r="10" spans="1:7" x14ac:dyDescent="0.3">
      <c r="A10" s="91">
        <v>4</v>
      </c>
      <c r="B10" s="8" t="s">
        <v>847</v>
      </c>
      <c r="C10" s="8">
        <v>9500</v>
      </c>
      <c r="D10" s="8"/>
      <c r="E10" s="8"/>
      <c r="F10" s="8">
        <f t="shared" si="0"/>
        <v>9500</v>
      </c>
      <c r="G10" s="9">
        <f t="shared" si="1"/>
        <v>9500000</v>
      </c>
    </row>
    <row r="11" spans="1:7" x14ac:dyDescent="0.3">
      <c r="A11" s="91">
        <v>5</v>
      </c>
      <c r="B11" s="8" t="s">
        <v>848</v>
      </c>
      <c r="C11" s="8">
        <v>2200</v>
      </c>
      <c r="D11" s="8"/>
      <c r="E11" s="8"/>
      <c r="F11" s="8">
        <f t="shared" si="0"/>
        <v>2200</v>
      </c>
      <c r="G11" s="9">
        <f t="shared" si="1"/>
        <v>2200000</v>
      </c>
    </row>
    <row r="12" spans="1:7" x14ac:dyDescent="0.3">
      <c r="A12" s="91">
        <v>6</v>
      </c>
      <c r="B12" s="8" t="s">
        <v>849</v>
      </c>
      <c r="C12" s="8">
        <v>566</v>
      </c>
      <c r="D12" s="8"/>
      <c r="E12" s="8"/>
      <c r="F12" s="8">
        <f t="shared" si="0"/>
        <v>566</v>
      </c>
      <c r="G12" s="9">
        <f t="shared" si="1"/>
        <v>566000</v>
      </c>
    </row>
    <row r="13" spans="1:7" x14ac:dyDescent="0.3">
      <c r="A13" s="91">
        <v>7</v>
      </c>
      <c r="B13" s="8" t="s">
        <v>850</v>
      </c>
      <c r="C13" s="8">
        <v>10000</v>
      </c>
      <c r="D13" s="8"/>
      <c r="E13" s="8"/>
      <c r="F13" s="8">
        <f t="shared" si="0"/>
        <v>10000</v>
      </c>
      <c r="G13" s="9">
        <f t="shared" si="1"/>
        <v>10000000</v>
      </c>
    </row>
    <row r="14" spans="1:7" x14ac:dyDescent="0.3">
      <c r="A14" s="91">
        <v>8</v>
      </c>
      <c r="B14" s="8" t="s">
        <v>851</v>
      </c>
      <c r="C14" s="8">
        <v>4800</v>
      </c>
      <c r="D14" s="8"/>
      <c r="E14" s="8"/>
      <c r="F14" s="8">
        <f t="shared" si="0"/>
        <v>4800</v>
      </c>
      <c r="G14" s="9">
        <f t="shared" si="1"/>
        <v>4800000</v>
      </c>
    </row>
    <row r="15" spans="1:7" x14ac:dyDescent="0.3">
      <c r="A15" s="91">
        <v>9</v>
      </c>
      <c r="B15" s="8" t="s">
        <v>852</v>
      </c>
      <c r="C15" s="8">
        <v>5500</v>
      </c>
      <c r="D15" s="8"/>
      <c r="E15" s="8"/>
      <c r="F15" s="8">
        <f t="shared" si="0"/>
        <v>5500</v>
      </c>
      <c r="G15" s="9">
        <f t="shared" si="1"/>
        <v>5500000</v>
      </c>
    </row>
    <row r="16" spans="1:7" x14ac:dyDescent="0.3">
      <c r="A16" s="91">
        <v>10</v>
      </c>
      <c r="B16" s="8" t="s">
        <v>853</v>
      </c>
      <c r="C16" s="8">
        <v>3165</v>
      </c>
      <c r="D16" s="8"/>
      <c r="E16" s="8"/>
      <c r="F16" s="8">
        <f t="shared" si="0"/>
        <v>3165</v>
      </c>
      <c r="G16" s="9">
        <f t="shared" si="1"/>
        <v>3165000</v>
      </c>
    </row>
    <row r="17" spans="1:7" x14ac:dyDescent="0.3">
      <c r="A17" s="91">
        <v>11</v>
      </c>
      <c r="B17" s="8" t="s">
        <v>854</v>
      </c>
      <c r="C17" s="8">
        <v>19396</v>
      </c>
      <c r="D17" s="8"/>
      <c r="E17" s="8"/>
      <c r="F17" s="8">
        <f t="shared" si="0"/>
        <v>19396</v>
      </c>
      <c r="G17" s="9">
        <f t="shared" si="1"/>
        <v>19396000</v>
      </c>
    </row>
    <row r="18" spans="1:7" x14ac:dyDescent="0.3">
      <c r="A18" s="91">
        <v>12</v>
      </c>
      <c r="B18" s="8" t="s">
        <v>855</v>
      </c>
      <c r="C18" s="8">
        <v>17500</v>
      </c>
      <c r="D18" s="8"/>
      <c r="E18" s="8"/>
      <c r="F18" s="8">
        <f t="shared" si="0"/>
        <v>17500</v>
      </c>
      <c r="G18" s="9">
        <f t="shared" si="1"/>
        <v>17500000</v>
      </c>
    </row>
    <row r="19" spans="1:7" x14ac:dyDescent="0.3">
      <c r="A19" s="91">
        <v>13</v>
      </c>
      <c r="B19" s="8" t="s">
        <v>856</v>
      </c>
      <c r="C19" s="8">
        <v>11000</v>
      </c>
      <c r="D19" s="8"/>
      <c r="E19" s="8"/>
      <c r="F19" s="8">
        <f t="shared" si="0"/>
        <v>11000</v>
      </c>
      <c r="G19" s="9">
        <f t="shared" si="1"/>
        <v>11000000</v>
      </c>
    </row>
    <row r="20" spans="1:7" x14ac:dyDescent="0.3">
      <c r="A20" s="91">
        <v>14</v>
      </c>
      <c r="B20" s="8" t="s">
        <v>857</v>
      </c>
      <c r="C20" s="8">
        <v>3600</v>
      </c>
      <c r="D20" s="8"/>
      <c r="E20" s="8"/>
      <c r="F20" s="8">
        <f t="shared" si="0"/>
        <v>3600</v>
      </c>
      <c r="G20" s="9">
        <f t="shared" si="1"/>
        <v>3600000</v>
      </c>
    </row>
    <row r="21" spans="1:7" x14ac:dyDescent="0.3">
      <c r="A21" s="91">
        <v>15</v>
      </c>
      <c r="B21" s="8" t="s">
        <v>858</v>
      </c>
      <c r="C21" s="8">
        <v>3500</v>
      </c>
      <c r="D21" s="8"/>
      <c r="E21" s="8"/>
      <c r="F21" s="8">
        <f t="shared" si="0"/>
        <v>3500</v>
      </c>
      <c r="G21" s="9">
        <f t="shared" si="1"/>
        <v>3500000</v>
      </c>
    </row>
    <row r="22" spans="1:7" x14ac:dyDescent="0.3">
      <c r="A22" s="91">
        <v>16</v>
      </c>
      <c r="B22" s="8" t="s">
        <v>859</v>
      </c>
      <c r="C22" s="8">
        <v>2000</v>
      </c>
      <c r="D22" s="8"/>
      <c r="E22" s="8"/>
      <c r="F22" s="15">
        <f t="shared" si="0"/>
        <v>2000</v>
      </c>
      <c r="G22" s="9">
        <f t="shared" si="1"/>
        <v>2000000</v>
      </c>
    </row>
    <row r="23" spans="1:7" x14ac:dyDescent="0.3">
      <c r="A23" s="91">
        <v>17</v>
      </c>
      <c r="B23" s="8" t="s">
        <v>860</v>
      </c>
      <c r="C23" s="8">
        <v>6000</v>
      </c>
      <c r="D23" s="8"/>
      <c r="E23" s="8"/>
      <c r="F23" s="15">
        <v>6000</v>
      </c>
      <c r="G23" s="9">
        <f t="shared" si="1"/>
        <v>6000000</v>
      </c>
    </row>
    <row r="24" spans="1:7" x14ac:dyDescent="0.3">
      <c r="A24" s="91">
        <v>18</v>
      </c>
      <c r="B24" s="8" t="s">
        <v>861</v>
      </c>
      <c r="C24" s="8">
        <v>10000</v>
      </c>
      <c r="D24" s="8"/>
      <c r="E24" s="8"/>
      <c r="F24" s="15">
        <v>10000</v>
      </c>
      <c r="G24" s="9">
        <f t="shared" si="1"/>
        <v>10000000</v>
      </c>
    </row>
    <row r="25" spans="1:7" x14ac:dyDescent="0.3">
      <c r="A25" s="91">
        <v>19</v>
      </c>
      <c r="B25" s="8" t="s">
        <v>862</v>
      </c>
      <c r="C25" s="8">
        <v>2500</v>
      </c>
      <c r="D25" s="8"/>
      <c r="E25" s="8"/>
      <c r="F25" s="15">
        <f t="shared" si="0"/>
        <v>2500</v>
      </c>
      <c r="G25" s="9">
        <f t="shared" si="1"/>
        <v>2500000</v>
      </c>
    </row>
    <row r="26" spans="1:7" x14ac:dyDescent="0.3">
      <c r="A26" s="91">
        <v>20</v>
      </c>
      <c r="B26" s="8" t="s">
        <v>863</v>
      </c>
      <c r="C26" s="8">
        <v>3165</v>
      </c>
      <c r="D26" s="8"/>
      <c r="E26" s="8"/>
      <c r="F26" s="15">
        <f t="shared" si="0"/>
        <v>3165</v>
      </c>
      <c r="G26" s="9">
        <f t="shared" si="1"/>
        <v>3165000</v>
      </c>
    </row>
    <row r="27" spans="1:7" x14ac:dyDescent="0.3">
      <c r="A27" s="91">
        <v>21</v>
      </c>
      <c r="B27" s="8" t="s">
        <v>864</v>
      </c>
      <c r="C27" s="8">
        <v>11000</v>
      </c>
      <c r="D27" s="8"/>
      <c r="E27" s="8"/>
      <c r="F27" s="15">
        <f t="shared" si="0"/>
        <v>11000</v>
      </c>
      <c r="G27" s="9">
        <f t="shared" si="1"/>
        <v>11000000</v>
      </c>
    </row>
    <row r="28" spans="1:7" x14ac:dyDescent="0.3">
      <c r="A28" s="91">
        <v>22</v>
      </c>
      <c r="B28" s="8" t="s">
        <v>865</v>
      </c>
      <c r="C28" s="8">
        <v>4500</v>
      </c>
      <c r="D28" s="8"/>
      <c r="E28" s="8"/>
      <c r="F28" s="8">
        <f t="shared" si="0"/>
        <v>4500</v>
      </c>
      <c r="G28" s="9">
        <f t="shared" si="1"/>
        <v>4500000</v>
      </c>
    </row>
    <row r="29" spans="1:7" x14ac:dyDescent="0.3">
      <c r="A29" s="91">
        <v>23</v>
      </c>
      <c r="B29" s="8" t="s">
        <v>866</v>
      </c>
      <c r="C29" s="8">
        <v>5500</v>
      </c>
      <c r="D29" s="8"/>
      <c r="E29" s="8"/>
      <c r="F29" s="8">
        <f t="shared" si="0"/>
        <v>5500</v>
      </c>
      <c r="G29" s="9">
        <f t="shared" si="1"/>
        <v>5500000</v>
      </c>
    </row>
    <row r="30" spans="1:7" x14ac:dyDescent="0.3">
      <c r="A30" s="91">
        <v>24</v>
      </c>
      <c r="B30" s="8" t="s">
        <v>867</v>
      </c>
      <c r="C30" s="8">
        <v>8000</v>
      </c>
      <c r="D30" s="8"/>
      <c r="E30" s="8"/>
      <c r="F30" s="8">
        <f t="shared" si="0"/>
        <v>8000</v>
      </c>
      <c r="G30" s="9">
        <f t="shared" si="1"/>
        <v>8000000</v>
      </c>
    </row>
    <row r="31" spans="1:7" x14ac:dyDescent="0.3">
      <c r="A31" s="94">
        <v>25</v>
      </c>
      <c r="B31" s="15" t="s">
        <v>868</v>
      </c>
      <c r="C31" s="15">
        <v>7600</v>
      </c>
      <c r="D31" s="15"/>
      <c r="E31" s="15"/>
      <c r="F31" s="8">
        <f t="shared" si="0"/>
        <v>7600</v>
      </c>
      <c r="G31" s="9">
        <f t="shared" si="1"/>
        <v>7600000</v>
      </c>
    </row>
    <row r="32" spans="1:7" x14ac:dyDescent="0.3">
      <c r="A32" s="91">
        <v>26</v>
      </c>
      <c r="B32" s="8" t="s">
        <v>869</v>
      </c>
      <c r="C32" s="8">
        <v>3066</v>
      </c>
      <c r="D32" s="8"/>
      <c r="E32" s="8"/>
      <c r="F32" s="8">
        <f t="shared" si="0"/>
        <v>3066</v>
      </c>
      <c r="G32" s="9">
        <f t="shared" si="1"/>
        <v>3066000</v>
      </c>
    </row>
    <row r="33" spans="1:7" x14ac:dyDescent="0.3">
      <c r="A33" s="91">
        <v>27</v>
      </c>
      <c r="B33" s="8" t="s">
        <v>870</v>
      </c>
      <c r="C33" s="8">
        <v>4646</v>
      </c>
      <c r="D33" s="8"/>
      <c r="E33" s="8"/>
      <c r="F33" s="8">
        <v>4646</v>
      </c>
      <c r="G33" s="9">
        <f t="shared" si="1"/>
        <v>4646000</v>
      </c>
    </row>
    <row r="34" spans="1:7" x14ac:dyDescent="0.3">
      <c r="A34" s="91">
        <v>28</v>
      </c>
      <c r="B34" s="8" t="s">
        <v>871</v>
      </c>
      <c r="C34" s="8">
        <v>500</v>
      </c>
      <c r="D34" s="8"/>
      <c r="E34" s="8"/>
      <c r="F34" s="8">
        <f t="shared" si="0"/>
        <v>500</v>
      </c>
      <c r="G34" s="9">
        <f t="shared" si="1"/>
        <v>500000</v>
      </c>
    </row>
    <row r="35" spans="1:7" x14ac:dyDescent="0.3">
      <c r="A35" s="91">
        <v>29</v>
      </c>
      <c r="B35" s="8" t="s">
        <v>872</v>
      </c>
      <c r="C35" s="8">
        <v>1165</v>
      </c>
      <c r="D35" s="8"/>
      <c r="E35" s="8"/>
      <c r="F35" s="8">
        <f t="shared" si="0"/>
        <v>1165</v>
      </c>
      <c r="G35" s="9">
        <f t="shared" si="1"/>
        <v>1165000</v>
      </c>
    </row>
    <row r="36" spans="1:7" x14ac:dyDescent="0.3">
      <c r="A36" s="91">
        <v>30</v>
      </c>
      <c r="B36" s="8" t="s">
        <v>278</v>
      </c>
      <c r="C36" s="8">
        <v>1731</v>
      </c>
      <c r="D36" s="8"/>
      <c r="E36" s="8"/>
      <c r="F36" s="8">
        <f t="shared" si="0"/>
        <v>1731</v>
      </c>
      <c r="G36" s="9">
        <f t="shared" si="1"/>
        <v>1731000</v>
      </c>
    </row>
    <row r="37" spans="1:7" x14ac:dyDescent="0.3">
      <c r="A37" s="91">
        <v>31</v>
      </c>
      <c r="B37" s="8" t="s">
        <v>873</v>
      </c>
      <c r="C37" s="8">
        <v>1000</v>
      </c>
      <c r="D37" s="8"/>
      <c r="E37" s="8"/>
      <c r="F37" s="8">
        <f t="shared" si="0"/>
        <v>1000</v>
      </c>
      <c r="G37" s="9">
        <f t="shared" si="1"/>
        <v>1000000</v>
      </c>
    </row>
    <row r="38" spans="1:7" x14ac:dyDescent="0.3">
      <c r="A38" s="91">
        <v>32</v>
      </c>
      <c r="B38" s="8" t="s">
        <v>874</v>
      </c>
      <c r="C38" s="8">
        <v>5500</v>
      </c>
      <c r="D38" s="8"/>
      <c r="E38" s="8"/>
      <c r="F38" s="8">
        <f t="shared" si="0"/>
        <v>5500</v>
      </c>
      <c r="G38" s="9">
        <f t="shared" si="1"/>
        <v>5500000</v>
      </c>
    </row>
    <row r="39" spans="1:7" x14ac:dyDescent="0.3">
      <c r="A39" s="91">
        <v>33</v>
      </c>
      <c r="B39" s="8" t="s">
        <v>875</v>
      </c>
      <c r="C39" s="8">
        <v>3000</v>
      </c>
      <c r="D39" s="8"/>
      <c r="E39" s="8"/>
      <c r="F39" s="8">
        <f t="shared" si="0"/>
        <v>3000</v>
      </c>
      <c r="G39" s="9">
        <f t="shared" si="1"/>
        <v>3000000</v>
      </c>
    </row>
    <row r="40" spans="1:7" x14ac:dyDescent="0.3">
      <c r="A40" s="91">
        <v>34</v>
      </c>
      <c r="B40" s="8" t="s">
        <v>613</v>
      </c>
      <c r="C40" s="8">
        <v>11000</v>
      </c>
      <c r="D40" s="8"/>
      <c r="E40" s="8"/>
      <c r="F40" s="8">
        <f t="shared" si="0"/>
        <v>11000</v>
      </c>
      <c r="G40" s="9">
        <f t="shared" si="1"/>
        <v>11000000</v>
      </c>
    </row>
    <row r="41" spans="1:7" x14ac:dyDescent="0.3">
      <c r="A41" s="91">
        <v>35</v>
      </c>
      <c r="B41" s="8" t="s">
        <v>876</v>
      </c>
      <c r="C41" s="8">
        <v>1250</v>
      </c>
      <c r="D41" s="8"/>
      <c r="E41" s="8"/>
      <c r="F41" s="8">
        <f t="shared" si="0"/>
        <v>1250</v>
      </c>
      <c r="G41" s="9">
        <f t="shared" si="1"/>
        <v>1250000</v>
      </c>
    </row>
    <row r="42" spans="1:7" x14ac:dyDescent="0.3">
      <c r="A42" s="137" t="s">
        <v>605</v>
      </c>
      <c r="B42" s="137"/>
      <c r="C42" s="10">
        <f>SUM(C7:C41)</f>
        <v>212350</v>
      </c>
      <c r="D42" s="10"/>
      <c r="E42" s="10"/>
      <c r="F42" s="10">
        <f>SUM(F7:F41)</f>
        <v>212350</v>
      </c>
      <c r="G42" s="30">
        <f>1000*C42</f>
        <v>212350000</v>
      </c>
    </row>
    <row r="43" spans="1:7" x14ac:dyDescent="0.3">
      <c r="A43" s="90"/>
      <c r="B43" s="11"/>
      <c r="C43" s="12"/>
      <c r="D43" s="12"/>
      <c r="E43" s="12"/>
      <c r="F43" s="12"/>
      <c r="G43" s="12"/>
    </row>
    <row r="44" spans="1:7" x14ac:dyDescent="0.3">
      <c r="A44" s="90"/>
      <c r="B44" s="11"/>
      <c r="C44" s="12"/>
      <c r="D44" s="12"/>
      <c r="E44" s="16"/>
      <c r="F44" s="17"/>
      <c r="G44" s="13"/>
    </row>
  </sheetData>
  <mergeCells count="8">
    <mergeCell ref="A42:B42"/>
    <mergeCell ref="A1:C1"/>
    <mergeCell ref="D1:G1"/>
    <mergeCell ref="A3:G3"/>
    <mergeCell ref="A5:A6"/>
    <mergeCell ref="B5:B6"/>
    <mergeCell ref="C5:F5"/>
    <mergeCell ref="G5:G6"/>
  </mergeCells>
  <pageMargins left="0.7" right="0.7" top="0.75" bottom="0.75" header="0.3" footer="0.3"/>
  <pageSetup paperSize="9" orientation="landscape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173"/>
  <sheetViews>
    <sheetView topLeftCell="A109" workbookViewId="0">
      <selection activeCell="A7" sqref="A7:G122"/>
    </sheetView>
  </sheetViews>
  <sheetFormatPr defaultRowHeight="16.5" x14ac:dyDescent="0.25"/>
  <cols>
    <col min="1" max="1" width="6.42578125" style="18" customWidth="1"/>
    <col min="2" max="2" width="28" style="18" customWidth="1"/>
    <col min="3" max="3" width="18.42578125" style="29" customWidth="1"/>
    <col min="4" max="4" width="17.85546875" style="18" customWidth="1"/>
    <col min="5" max="6" width="18.85546875" style="18" customWidth="1"/>
    <col min="7" max="7" width="24.140625" style="18" customWidth="1"/>
    <col min="8" max="8" width="9.140625" style="18"/>
    <col min="9" max="9" width="9.140625" style="18" customWidth="1"/>
    <col min="10" max="16384" width="9.140625" style="18"/>
  </cols>
  <sheetData>
    <row r="1" spans="1:7" ht="38.25" customHeight="1" x14ac:dyDescent="0.25">
      <c r="A1" s="138" t="s">
        <v>1860</v>
      </c>
      <c r="B1" s="138"/>
      <c r="C1" s="138"/>
      <c r="D1" s="139" t="s">
        <v>4</v>
      </c>
      <c r="E1" s="139"/>
      <c r="F1" s="139"/>
      <c r="G1" s="139"/>
    </row>
    <row r="2" spans="1:7" x14ac:dyDescent="0.25">
      <c r="A2" s="1"/>
      <c r="B2" s="1"/>
      <c r="C2" s="5"/>
      <c r="D2" s="1"/>
      <c r="E2" s="1"/>
      <c r="F2" s="1"/>
      <c r="G2" s="1"/>
    </row>
    <row r="3" spans="1:7" ht="35.25" customHeight="1" x14ac:dyDescent="0.3">
      <c r="A3" s="127" t="s">
        <v>1872</v>
      </c>
      <c r="B3" s="128"/>
      <c r="C3" s="128"/>
      <c r="D3" s="128"/>
      <c r="E3" s="128"/>
      <c r="F3" s="128"/>
      <c r="G3" s="128"/>
    </row>
    <row r="4" spans="1:7" ht="6" customHeight="1" x14ac:dyDescent="0.25">
      <c r="A4" s="6"/>
      <c r="B4" s="6"/>
      <c r="C4" s="7"/>
      <c r="D4" s="6"/>
      <c r="E4" s="6"/>
      <c r="F4" s="6"/>
      <c r="G4" s="7"/>
    </row>
    <row r="5" spans="1:7" x14ac:dyDescent="0.25">
      <c r="A5" s="140" t="s">
        <v>0</v>
      </c>
      <c r="B5" s="140" t="s">
        <v>1</v>
      </c>
      <c r="C5" s="140" t="s">
        <v>2</v>
      </c>
      <c r="D5" s="140"/>
      <c r="E5" s="140"/>
      <c r="F5" s="140"/>
      <c r="G5" s="141" t="s">
        <v>8</v>
      </c>
    </row>
    <row r="6" spans="1:7" ht="33" x14ac:dyDescent="0.25">
      <c r="A6" s="140"/>
      <c r="B6" s="140"/>
      <c r="C6" s="19" t="s">
        <v>1852</v>
      </c>
      <c r="D6" s="20" t="s">
        <v>5</v>
      </c>
      <c r="E6" s="20" t="s">
        <v>6</v>
      </c>
      <c r="F6" s="20" t="s">
        <v>7</v>
      </c>
      <c r="G6" s="142"/>
    </row>
    <row r="7" spans="1:7" ht="19.5" customHeight="1" x14ac:dyDescent="0.25">
      <c r="A7" s="21">
        <v>1</v>
      </c>
      <c r="B7" s="21" t="s">
        <v>877</v>
      </c>
      <c r="C7" s="22">
        <v>1660</v>
      </c>
      <c r="D7" s="21"/>
      <c r="E7" s="21"/>
      <c r="F7" s="21">
        <f>C7</f>
        <v>1660</v>
      </c>
      <c r="G7" s="22">
        <f>C7*1000</f>
        <v>1660000</v>
      </c>
    </row>
    <row r="8" spans="1:7" ht="19.5" customHeight="1" x14ac:dyDescent="0.25">
      <c r="A8" s="21">
        <v>2</v>
      </c>
      <c r="B8" s="21" t="s">
        <v>878</v>
      </c>
      <c r="C8" s="22">
        <v>2500</v>
      </c>
      <c r="D8" s="21"/>
      <c r="E8" s="21"/>
      <c r="F8" s="21">
        <f t="shared" ref="F8:F71" si="0">C8</f>
        <v>2500</v>
      </c>
      <c r="G8" s="22">
        <f t="shared" ref="G8:G62" si="1">1000*F8</f>
        <v>2500000</v>
      </c>
    </row>
    <row r="9" spans="1:7" ht="19.5" customHeight="1" x14ac:dyDescent="0.25">
      <c r="A9" s="21">
        <v>3</v>
      </c>
      <c r="B9" s="21" t="s">
        <v>879</v>
      </c>
      <c r="C9" s="22">
        <v>7000</v>
      </c>
      <c r="D9" s="21"/>
      <c r="E9" s="21"/>
      <c r="F9" s="21">
        <f t="shared" si="0"/>
        <v>7000</v>
      </c>
      <c r="G9" s="22">
        <f t="shared" si="1"/>
        <v>7000000</v>
      </c>
    </row>
    <row r="10" spans="1:7" ht="19.5" customHeight="1" x14ac:dyDescent="0.25">
      <c r="A10" s="21">
        <v>4</v>
      </c>
      <c r="B10" s="21" t="s">
        <v>880</v>
      </c>
      <c r="C10" s="22">
        <v>5000</v>
      </c>
      <c r="D10" s="21"/>
      <c r="E10" s="21"/>
      <c r="F10" s="21">
        <f t="shared" si="0"/>
        <v>5000</v>
      </c>
      <c r="G10" s="22">
        <f t="shared" si="1"/>
        <v>5000000</v>
      </c>
    </row>
    <row r="11" spans="1:7" ht="19.5" customHeight="1" x14ac:dyDescent="0.25">
      <c r="A11" s="21">
        <v>5</v>
      </c>
      <c r="B11" s="21" t="s">
        <v>881</v>
      </c>
      <c r="C11" s="22">
        <v>670</v>
      </c>
      <c r="D11" s="21"/>
      <c r="E11" s="21"/>
      <c r="F11" s="21">
        <f t="shared" si="0"/>
        <v>670</v>
      </c>
      <c r="G11" s="22">
        <f t="shared" si="1"/>
        <v>670000</v>
      </c>
    </row>
    <row r="12" spans="1:7" ht="19.5" customHeight="1" x14ac:dyDescent="0.25">
      <c r="A12" s="21">
        <v>6</v>
      </c>
      <c r="B12" s="21" t="s">
        <v>882</v>
      </c>
      <c r="C12" s="22">
        <v>600</v>
      </c>
      <c r="D12" s="21"/>
      <c r="E12" s="21"/>
      <c r="F12" s="21">
        <f t="shared" si="0"/>
        <v>600</v>
      </c>
      <c r="G12" s="22">
        <f t="shared" si="1"/>
        <v>600000</v>
      </c>
    </row>
    <row r="13" spans="1:7" ht="19.5" customHeight="1" x14ac:dyDescent="0.25">
      <c r="A13" s="21">
        <v>7</v>
      </c>
      <c r="B13" s="21" t="s">
        <v>883</v>
      </c>
      <c r="C13" s="22">
        <v>3500</v>
      </c>
      <c r="D13" s="21"/>
      <c r="E13" s="21"/>
      <c r="F13" s="21">
        <f t="shared" si="0"/>
        <v>3500</v>
      </c>
      <c r="G13" s="22">
        <f t="shared" si="1"/>
        <v>3500000</v>
      </c>
    </row>
    <row r="14" spans="1:7" ht="19.5" customHeight="1" x14ac:dyDescent="0.25">
      <c r="A14" s="21">
        <v>8</v>
      </c>
      <c r="B14" s="21" t="s">
        <v>884</v>
      </c>
      <c r="C14" s="22">
        <v>1000</v>
      </c>
      <c r="D14" s="21"/>
      <c r="E14" s="21"/>
      <c r="F14" s="21">
        <f t="shared" si="0"/>
        <v>1000</v>
      </c>
      <c r="G14" s="22">
        <f t="shared" si="1"/>
        <v>1000000</v>
      </c>
    </row>
    <row r="15" spans="1:7" ht="19.5" customHeight="1" x14ac:dyDescent="0.25">
      <c r="A15" s="21">
        <v>9</v>
      </c>
      <c r="B15" s="21" t="s">
        <v>885</v>
      </c>
      <c r="C15" s="22">
        <v>3800</v>
      </c>
      <c r="D15" s="21"/>
      <c r="E15" s="21"/>
      <c r="F15" s="21">
        <f t="shared" si="0"/>
        <v>3800</v>
      </c>
      <c r="G15" s="22">
        <f t="shared" si="1"/>
        <v>3800000</v>
      </c>
    </row>
    <row r="16" spans="1:7" ht="19.5" customHeight="1" x14ac:dyDescent="0.25">
      <c r="A16" s="21">
        <v>10</v>
      </c>
      <c r="B16" s="21" t="s">
        <v>886</v>
      </c>
      <c r="C16" s="22">
        <v>680</v>
      </c>
      <c r="D16" s="21"/>
      <c r="E16" s="21"/>
      <c r="F16" s="21">
        <f t="shared" si="0"/>
        <v>680</v>
      </c>
      <c r="G16" s="22">
        <f t="shared" si="1"/>
        <v>680000</v>
      </c>
    </row>
    <row r="17" spans="1:9" ht="19.5" customHeight="1" x14ac:dyDescent="0.25">
      <c r="A17" s="21">
        <v>11</v>
      </c>
      <c r="B17" s="21" t="s">
        <v>887</v>
      </c>
      <c r="C17" s="22">
        <v>1130</v>
      </c>
      <c r="D17" s="21"/>
      <c r="E17" s="21"/>
      <c r="F17" s="21">
        <f t="shared" si="0"/>
        <v>1130</v>
      </c>
      <c r="G17" s="22">
        <f t="shared" si="1"/>
        <v>1130000</v>
      </c>
    </row>
    <row r="18" spans="1:9" ht="19.5" customHeight="1" x14ac:dyDescent="0.25">
      <c r="A18" s="21">
        <v>12</v>
      </c>
      <c r="B18" s="21" t="s">
        <v>888</v>
      </c>
      <c r="C18" s="22">
        <v>1720</v>
      </c>
      <c r="D18" s="21"/>
      <c r="E18" s="21"/>
      <c r="F18" s="21">
        <f t="shared" si="0"/>
        <v>1720</v>
      </c>
      <c r="G18" s="22">
        <f t="shared" si="1"/>
        <v>1720000</v>
      </c>
      <c r="I18" s="23"/>
    </row>
    <row r="19" spans="1:9" ht="19.5" customHeight="1" x14ac:dyDescent="0.25">
      <c r="A19" s="21">
        <v>13</v>
      </c>
      <c r="B19" s="21" t="s">
        <v>889</v>
      </c>
      <c r="C19" s="22">
        <v>4280</v>
      </c>
      <c r="D19" s="21"/>
      <c r="E19" s="21"/>
      <c r="F19" s="21">
        <f t="shared" si="0"/>
        <v>4280</v>
      </c>
      <c r="G19" s="22">
        <f t="shared" si="1"/>
        <v>4280000</v>
      </c>
      <c r="I19" s="23"/>
    </row>
    <row r="20" spans="1:9" ht="19.5" customHeight="1" x14ac:dyDescent="0.25">
      <c r="A20" s="21">
        <v>14</v>
      </c>
      <c r="B20" s="21" t="s">
        <v>890</v>
      </c>
      <c r="C20" s="22">
        <v>3500</v>
      </c>
      <c r="D20" s="21"/>
      <c r="E20" s="21"/>
      <c r="F20" s="21">
        <f t="shared" si="0"/>
        <v>3500</v>
      </c>
      <c r="G20" s="22">
        <f t="shared" si="1"/>
        <v>3500000</v>
      </c>
    </row>
    <row r="21" spans="1:9" ht="19.5" customHeight="1" x14ac:dyDescent="0.25">
      <c r="A21" s="21">
        <v>15</v>
      </c>
      <c r="B21" s="21" t="s">
        <v>891</v>
      </c>
      <c r="C21" s="22">
        <v>1500</v>
      </c>
      <c r="D21" s="21"/>
      <c r="E21" s="21"/>
      <c r="F21" s="21">
        <f t="shared" si="0"/>
        <v>1500</v>
      </c>
      <c r="G21" s="22">
        <f t="shared" si="1"/>
        <v>1500000</v>
      </c>
    </row>
    <row r="22" spans="1:9" ht="19.5" customHeight="1" x14ac:dyDescent="0.25">
      <c r="A22" s="21">
        <v>16</v>
      </c>
      <c r="B22" s="21" t="s">
        <v>892</v>
      </c>
      <c r="C22" s="22">
        <v>38000</v>
      </c>
      <c r="D22" s="21"/>
      <c r="E22" s="21"/>
      <c r="F22" s="21">
        <f t="shared" si="0"/>
        <v>38000</v>
      </c>
      <c r="G22" s="22">
        <f t="shared" si="1"/>
        <v>38000000</v>
      </c>
    </row>
    <row r="23" spans="1:9" ht="19.5" customHeight="1" x14ac:dyDescent="0.25">
      <c r="A23" s="21">
        <v>17</v>
      </c>
      <c r="B23" s="21" t="s">
        <v>893</v>
      </c>
      <c r="C23" s="22">
        <v>3500</v>
      </c>
      <c r="D23" s="21"/>
      <c r="E23" s="21"/>
      <c r="F23" s="21">
        <f t="shared" si="0"/>
        <v>3500</v>
      </c>
      <c r="G23" s="22">
        <f t="shared" si="1"/>
        <v>3500000</v>
      </c>
    </row>
    <row r="24" spans="1:9" ht="19.5" customHeight="1" x14ac:dyDescent="0.25">
      <c r="A24" s="21">
        <v>18</v>
      </c>
      <c r="B24" s="21" t="s">
        <v>894</v>
      </c>
      <c r="C24" s="22">
        <v>2500</v>
      </c>
      <c r="D24" s="21"/>
      <c r="E24" s="21"/>
      <c r="F24" s="21">
        <f t="shared" si="0"/>
        <v>2500</v>
      </c>
      <c r="G24" s="22">
        <f t="shared" si="1"/>
        <v>2500000</v>
      </c>
    </row>
    <row r="25" spans="1:9" ht="19.5" customHeight="1" x14ac:dyDescent="0.25">
      <c r="A25" s="21">
        <v>19</v>
      </c>
      <c r="B25" s="21" t="s">
        <v>895</v>
      </c>
      <c r="C25" s="22">
        <v>1500</v>
      </c>
      <c r="D25" s="21"/>
      <c r="E25" s="21"/>
      <c r="F25" s="21">
        <f t="shared" si="0"/>
        <v>1500</v>
      </c>
      <c r="G25" s="22">
        <f t="shared" si="1"/>
        <v>1500000</v>
      </c>
    </row>
    <row r="26" spans="1:9" ht="19.5" customHeight="1" x14ac:dyDescent="0.25">
      <c r="A26" s="21">
        <v>20</v>
      </c>
      <c r="B26" s="21" t="s">
        <v>896</v>
      </c>
      <c r="C26" s="22">
        <v>2000</v>
      </c>
      <c r="D26" s="21"/>
      <c r="E26" s="21"/>
      <c r="F26" s="21">
        <f t="shared" si="0"/>
        <v>2000</v>
      </c>
      <c r="G26" s="22">
        <f t="shared" si="1"/>
        <v>2000000</v>
      </c>
    </row>
    <row r="27" spans="1:9" ht="19.5" customHeight="1" x14ac:dyDescent="0.25">
      <c r="A27" s="21">
        <v>21</v>
      </c>
      <c r="B27" s="21" t="s">
        <v>897</v>
      </c>
      <c r="C27" s="22">
        <v>500</v>
      </c>
      <c r="D27" s="21"/>
      <c r="E27" s="21"/>
      <c r="F27" s="21">
        <f t="shared" si="0"/>
        <v>500</v>
      </c>
      <c r="G27" s="22">
        <f t="shared" si="1"/>
        <v>500000</v>
      </c>
    </row>
    <row r="28" spans="1:9" ht="19.5" customHeight="1" x14ac:dyDescent="0.25">
      <c r="A28" s="21">
        <v>22</v>
      </c>
      <c r="B28" s="21" t="s">
        <v>898</v>
      </c>
      <c r="C28" s="22">
        <v>4000</v>
      </c>
      <c r="D28" s="21"/>
      <c r="E28" s="21"/>
      <c r="F28" s="21">
        <f t="shared" si="0"/>
        <v>4000</v>
      </c>
      <c r="G28" s="22">
        <f t="shared" si="1"/>
        <v>4000000</v>
      </c>
    </row>
    <row r="29" spans="1:9" ht="19.5" customHeight="1" x14ac:dyDescent="0.25">
      <c r="A29" s="21">
        <v>23</v>
      </c>
      <c r="B29" s="21" t="s">
        <v>899</v>
      </c>
      <c r="C29" s="22">
        <v>1670</v>
      </c>
      <c r="D29" s="21"/>
      <c r="E29" s="21"/>
      <c r="F29" s="21">
        <f t="shared" si="0"/>
        <v>1670</v>
      </c>
      <c r="G29" s="22">
        <f t="shared" si="1"/>
        <v>1670000</v>
      </c>
    </row>
    <row r="30" spans="1:9" ht="19.5" customHeight="1" x14ac:dyDescent="0.25">
      <c r="A30" s="21">
        <v>24</v>
      </c>
      <c r="B30" s="21" t="s">
        <v>900</v>
      </c>
      <c r="C30" s="22">
        <v>1000</v>
      </c>
      <c r="D30" s="21"/>
      <c r="E30" s="21"/>
      <c r="F30" s="21">
        <f t="shared" si="0"/>
        <v>1000</v>
      </c>
      <c r="G30" s="22">
        <f t="shared" si="1"/>
        <v>1000000</v>
      </c>
    </row>
    <row r="31" spans="1:9" ht="19.5" customHeight="1" x14ac:dyDescent="0.25">
      <c r="A31" s="21">
        <v>25</v>
      </c>
      <c r="B31" s="21" t="s">
        <v>901</v>
      </c>
      <c r="C31" s="22">
        <v>5200</v>
      </c>
      <c r="D31" s="21"/>
      <c r="E31" s="21"/>
      <c r="F31" s="21">
        <f t="shared" si="0"/>
        <v>5200</v>
      </c>
      <c r="G31" s="22">
        <f t="shared" si="1"/>
        <v>5200000</v>
      </c>
    </row>
    <row r="32" spans="1:9" ht="19.5" customHeight="1" x14ac:dyDescent="0.25">
      <c r="A32" s="21">
        <v>26</v>
      </c>
      <c r="B32" s="21" t="s">
        <v>902</v>
      </c>
      <c r="C32" s="22">
        <v>1500</v>
      </c>
      <c r="D32" s="21"/>
      <c r="E32" s="21"/>
      <c r="F32" s="21">
        <f t="shared" si="0"/>
        <v>1500</v>
      </c>
      <c r="G32" s="22">
        <f t="shared" si="1"/>
        <v>1500000</v>
      </c>
    </row>
    <row r="33" spans="1:7" ht="19.5" customHeight="1" x14ac:dyDescent="0.25">
      <c r="A33" s="21">
        <v>27</v>
      </c>
      <c r="B33" s="21" t="s">
        <v>903</v>
      </c>
      <c r="C33" s="22">
        <v>1670</v>
      </c>
      <c r="D33" s="21"/>
      <c r="E33" s="21"/>
      <c r="F33" s="21">
        <f t="shared" si="0"/>
        <v>1670</v>
      </c>
      <c r="G33" s="22">
        <f t="shared" si="1"/>
        <v>1670000</v>
      </c>
    </row>
    <row r="34" spans="1:7" ht="19.5" customHeight="1" x14ac:dyDescent="0.25">
      <c r="A34" s="21">
        <v>28</v>
      </c>
      <c r="B34" s="21" t="s">
        <v>904</v>
      </c>
      <c r="C34" s="22">
        <v>6000</v>
      </c>
      <c r="D34" s="21"/>
      <c r="E34" s="21"/>
      <c r="F34" s="21">
        <f t="shared" si="0"/>
        <v>6000</v>
      </c>
      <c r="G34" s="22">
        <f t="shared" si="1"/>
        <v>6000000</v>
      </c>
    </row>
    <row r="35" spans="1:7" ht="19.5" customHeight="1" x14ac:dyDescent="0.25">
      <c r="A35" s="21">
        <v>29</v>
      </c>
      <c r="B35" s="21" t="s">
        <v>905</v>
      </c>
      <c r="C35" s="22">
        <v>1066</v>
      </c>
      <c r="D35" s="21"/>
      <c r="E35" s="21"/>
      <c r="F35" s="21">
        <f t="shared" si="0"/>
        <v>1066</v>
      </c>
      <c r="G35" s="22">
        <f t="shared" si="1"/>
        <v>1066000</v>
      </c>
    </row>
    <row r="36" spans="1:7" ht="19.5" customHeight="1" x14ac:dyDescent="0.25">
      <c r="A36" s="21">
        <v>30</v>
      </c>
      <c r="B36" s="21" t="s">
        <v>906</v>
      </c>
      <c r="C36" s="22">
        <v>1000</v>
      </c>
      <c r="D36" s="21"/>
      <c r="E36" s="21"/>
      <c r="F36" s="21">
        <f t="shared" si="0"/>
        <v>1000</v>
      </c>
      <c r="G36" s="22">
        <f t="shared" si="1"/>
        <v>1000000</v>
      </c>
    </row>
    <row r="37" spans="1:7" ht="19.5" customHeight="1" x14ac:dyDescent="0.25">
      <c r="A37" s="21">
        <v>31</v>
      </c>
      <c r="B37" s="21" t="s">
        <v>907</v>
      </c>
      <c r="C37" s="22">
        <v>7500</v>
      </c>
      <c r="D37" s="21"/>
      <c r="E37" s="21"/>
      <c r="F37" s="21">
        <f t="shared" si="0"/>
        <v>7500</v>
      </c>
      <c r="G37" s="22">
        <f t="shared" si="1"/>
        <v>7500000</v>
      </c>
    </row>
    <row r="38" spans="1:7" ht="19.5" customHeight="1" x14ac:dyDescent="0.25">
      <c r="A38" s="21">
        <v>32</v>
      </c>
      <c r="B38" s="21" t="s">
        <v>908</v>
      </c>
      <c r="C38" s="22">
        <v>1160</v>
      </c>
      <c r="D38" s="21"/>
      <c r="E38" s="21"/>
      <c r="F38" s="21">
        <f t="shared" si="0"/>
        <v>1160</v>
      </c>
      <c r="G38" s="22">
        <f t="shared" si="1"/>
        <v>1160000</v>
      </c>
    </row>
    <row r="39" spans="1:7" ht="19.5" customHeight="1" x14ac:dyDescent="0.25">
      <c r="A39" s="21">
        <v>33</v>
      </c>
      <c r="B39" s="21" t="s">
        <v>909</v>
      </c>
      <c r="C39" s="22">
        <v>11400</v>
      </c>
      <c r="D39" s="21"/>
      <c r="E39" s="21"/>
      <c r="F39" s="21">
        <f t="shared" si="0"/>
        <v>11400</v>
      </c>
      <c r="G39" s="22">
        <f t="shared" si="1"/>
        <v>11400000</v>
      </c>
    </row>
    <row r="40" spans="1:7" ht="19.5" customHeight="1" x14ac:dyDescent="0.25">
      <c r="A40" s="21">
        <v>34</v>
      </c>
      <c r="B40" s="21" t="s">
        <v>910</v>
      </c>
      <c r="C40" s="22">
        <v>2250</v>
      </c>
      <c r="D40" s="21"/>
      <c r="E40" s="21"/>
      <c r="F40" s="21">
        <f t="shared" si="0"/>
        <v>2250</v>
      </c>
      <c r="G40" s="22">
        <f t="shared" si="1"/>
        <v>2250000</v>
      </c>
    </row>
    <row r="41" spans="1:7" ht="19.5" customHeight="1" x14ac:dyDescent="0.25">
      <c r="A41" s="21">
        <v>35</v>
      </c>
      <c r="B41" s="21" t="s">
        <v>911</v>
      </c>
      <c r="C41" s="22">
        <v>1600</v>
      </c>
      <c r="D41" s="21"/>
      <c r="E41" s="21"/>
      <c r="F41" s="21">
        <f t="shared" si="0"/>
        <v>1600</v>
      </c>
      <c r="G41" s="22">
        <f t="shared" si="1"/>
        <v>1600000</v>
      </c>
    </row>
    <row r="42" spans="1:7" ht="19.5" customHeight="1" x14ac:dyDescent="0.25">
      <c r="A42" s="21">
        <v>36</v>
      </c>
      <c r="B42" s="21" t="s">
        <v>912</v>
      </c>
      <c r="C42" s="22">
        <v>1000</v>
      </c>
      <c r="D42" s="21"/>
      <c r="E42" s="21"/>
      <c r="F42" s="21">
        <f t="shared" si="0"/>
        <v>1000</v>
      </c>
      <c r="G42" s="22">
        <f t="shared" si="1"/>
        <v>1000000</v>
      </c>
    </row>
    <row r="43" spans="1:7" ht="19.5" customHeight="1" x14ac:dyDescent="0.25">
      <c r="A43" s="21">
        <v>37</v>
      </c>
      <c r="B43" s="21" t="s">
        <v>913</v>
      </c>
      <c r="C43" s="22">
        <v>1500</v>
      </c>
      <c r="D43" s="21"/>
      <c r="E43" s="21"/>
      <c r="F43" s="21">
        <f t="shared" si="0"/>
        <v>1500</v>
      </c>
      <c r="G43" s="22">
        <f t="shared" si="1"/>
        <v>1500000</v>
      </c>
    </row>
    <row r="44" spans="1:7" ht="19.5" customHeight="1" x14ac:dyDescent="0.25">
      <c r="A44" s="21">
        <v>38</v>
      </c>
      <c r="B44" s="21" t="s">
        <v>914</v>
      </c>
      <c r="C44" s="22">
        <v>600</v>
      </c>
      <c r="D44" s="21"/>
      <c r="E44" s="21"/>
      <c r="F44" s="21">
        <f t="shared" si="0"/>
        <v>600</v>
      </c>
      <c r="G44" s="22">
        <f t="shared" si="1"/>
        <v>600000</v>
      </c>
    </row>
    <row r="45" spans="1:7" ht="19.5" customHeight="1" x14ac:dyDescent="0.25">
      <c r="A45" s="21">
        <v>39</v>
      </c>
      <c r="B45" s="21" t="s">
        <v>915</v>
      </c>
      <c r="C45" s="22">
        <v>1250</v>
      </c>
      <c r="D45" s="21"/>
      <c r="E45" s="21"/>
      <c r="F45" s="21">
        <f t="shared" si="0"/>
        <v>1250</v>
      </c>
      <c r="G45" s="22">
        <f t="shared" si="1"/>
        <v>1250000</v>
      </c>
    </row>
    <row r="46" spans="1:7" ht="19.5" customHeight="1" x14ac:dyDescent="0.25">
      <c r="A46" s="21">
        <v>40</v>
      </c>
      <c r="B46" s="21" t="s">
        <v>916</v>
      </c>
      <c r="C46" s="22">
        <v>9500</v>
      </c>
      <c r="D46" s="21"/>
      <c r="E46" s="21"/>
      <c r="F46" s="21">
        <f t="shared" si="0"/>
        <v>9500</v>
      </c>
      <c r="G46" s="22">
        <f t="shared" si="1"/>
        <v>9500000</v>
      </c>
    </row>
    <row r="47" spans="1:7" ht="19.5" customHeight="1" x14ac:dyDescent="0.25">
      <c r="A47" s="21">
        <v>41</v>
      </c>
      <c r="B47" s="21" t="s">
        <v>917</v>
      </c>
      <c r="C47" s="22">
        <v>2500</v>
      </c>
      <c r="D47" s="21"/>
      <c r="E47" s="21"/>
      <c r="F47" s="21">
        <f t="shared" si="0"/>
        <v>2500</v>
      </c>
      <c r="G47" s="22">
        <f t="shared" si="1"/>
        <v>2500000</v>
      </c>
    </row>
    <row r="48" spans="1:7" ht="19.5" customHeight="1" x14ac:dyDescent="0.25">
      <c r="A48" s="21">
        <v>42</v>
      </c>
      <c r="B48" s="21" t="s">
        <v>918</v>
      </c>
      <c r="C48" s="22">
        <v>4000</v>
      </c>
      <c r="D48" s="21"/>
      <c r="E48" s="21"/>
      <c r="F48" s="21">
        <f t="shared" si="0"/>
        <v>4000</v>
      </c>
      <c r="G48" s="22">
        <f t="shared" si="1"/>
        <v>4000000</v>
      </c>
    </row>
    <row r="49" spans="1:7" ht="19.5" customHeight="1" x14ac:dyDescent="0.25">
      <c r="A49" s="21">
        <v>43</v>
      </c>
      <c r="B49" s="21" t="s">
        <v>919</v>
      </c>
      <c r="C49" s="22">
        <v>1700</v>
      </c>
      <c r="D49" s="21"/>
      <c r="E49" s="21"/>
      <c r="F49" s="21">
        <f t="shared" si="0"/>
        <v>1700</v>
      </c>
      <c r="G49" s="22">
        <f t="shared" si="1"/>
        <v>1700000</v>
      </c>
    </row>
    <row r="50" spans="1:7" ht="19.5" customHeight="1" x14ac:dyDescent="0.25">
      <c r="A50" s="21">
        <v>44</v>
      </c>
      <c r="B50" s="21" t="s">
        <v>920</v>
      </c>
      <c r="C50" s="22">
        <v>750</v>
      </c>
      <c r="D50" s="21"/>
      <c r="E50" s="21"/>
      <c r="F50" s="21">
        <f t="shared" si="0"/>
        <v>750</v>
      </c>
      <c r="G50" s="22">
        <f t="shared" si="1"/>
        <v>750000</v>
      </c>
    </row>
    <row r="51" spans="1:7" ht="19.5" customHeight="1" x14ac:dyDescent="0.25">
      <c r="A51" s="21">
        <v>45</v>
      </c>
      <c r="B51" s="21" t="s">
        <v>921</v>
      </c>
      <c r="C51" s="22">
        <v>670</v>
      </c>
      <c r="D51" s="21"/>
      <c r="E51" s="21"/>
      <c r="F51" s="21">
        <f t="shared" si="0"/>
        <v>670</v>
      </c>
      <c r="G51" s="22">
        <f t="shared" si="1"/>
        <v>670000</v>
      </c>
    </row>
    <row r="52" spans="1:7" ht="19.5" customHeight="1" x14ac:dyDescent="0.25">
      <c r="A52" s="21">
        <v>46</v>
      </c>
      <c r="B52" s="21" t="s">
        <v>922</v>
      </c>
      <c r="C52" s="22">
        <v>2500</v>
      </c>
      <c r="D52" s="21"/>
      <c r="E52" s="21"/>
      <c r="F52" s="21">
        <f t="shared" si="0"/>
        <v>2500</v>
      </c>
      <c r="G52" s="22">
        <f t="shared" si="1"/>
        <v>2500000</v>
      </c>
    </row>
    <row r="53" spans="1:7" ht="19.5" customHeight="1" x14ac:dyDescent="0.25">
      <c r="A53" s="21">
        <v>47</v>
      </c>
      <c r="B53" s="21" t="s">
        <v>923</v>
      </c>
      <c r="C53" s="22">
        <v>1500</v>
      </c>
      <c r="D53" s="21"/>
      <c r="E53" s="21"/>
      <c r="F53" s="21">
        <f t="shared" si="0"/>
        <v>1500</v>
      </c>
      <c r="G53" s="22">
        <f t="shared" si="1"/>
        <v>1500000</v>
      </c>
    </row>
    <row r="54" spans="1:7" ht="19.5" customHeight="1" x14ac:dyDescent="0.25">
      <c r="A54" s="21">
        <v>48</v>
      </c>
      <c r="B54" s="21" t="s">
        <v>924</v>
      </c>
      <c r="C54" s="22">
        <v>830</v>
      </c>
      <c r="D54" s="21"/>
      <c r="E54" s="21"/>
      <c r="F54" s="21">
        <f t="shared" si="0"/>
        <v>830</v>
      </c>
      <c r="G54" s="22">
        <f t="shared" si="1"/>
        <v>830000</v>
      </c>
    </row>
    <row r="55" spans="1:7" ht="19.5" customHeight="1" x14ac:dyDescent="0.25">
      <c r="A55" s="21">
        <v>49</v>
      </c>
      <c r="B55" s="21" t="s">
        <v>925</v>
      </c>
      <c r="C55" s="22">
        <v>2130</v>
      </c>
      <c r="D55" s="21"/>
      <c r="E55" s="21"/>
      <c r="F55" s="21">
        <f t="shared" si="0"/>
        <v>2130</v>
      </c>
      <c r="G55" s="22">
        <f t="shared" si="1"/>
        <v>2130000</v>
      </c>
    </row>
    <row r="56" spans="1:7" ht="19.5" customHeight="1" x14ac:dyDescent="0.25">
      <c r="A56" s="21">
        <v>50</v>
      </c>
      <c r="B56" s="21" t="s">
        <v>926</v>
      </c>
      <c r="C56" s="22">
        <v>2000</v>
      </c>
      <c r="D56" s="21"/>
      <c r="E56" s="21"/>
      <c r="F56" s="21">
        <f t="shared" si="0"/>
        <v>2000</v>
      </c>
      <c r="G56" s="22">
        <f t="shared" si="1"/>
        <v>2000000</v>
      </c>
    </row>
    <row r="57" spans="1:7" ht="19.5" customHeight="1" x14ac:dyDescent="0.25">
      <c r="A57" s="21">
        <v>51</v>
      </c>
      <c r="B57" s="21" t="s">
        <v>927</v>
      </c>
      <c r="C57" s="22">
        <v>20250</v>
      </c>
      <c r="D57" s="21"/>
      <c r="E57" s="21"/>
      <c r="F57" s="21">
        <f t="shared" si="0"/>
        <v>20250</v>
      </c>
      <c r="G57" s="22">
        <f t="shared" si="1"/>
        <v>20250000</v>
      </c>
    </row>
    <row r="58" spans="1:7" ht="19.5" customHeight="1" x14ac:dyDescent="0.25">
      <c r="A58" s="21">
        <v>52</v>
      </c>
      <c r="B58" s="21" t="s">
        <v>928</v>
      </c>
      <c r="C58" s="22">
        <v>40000</v>
      </c>
      <c r="D58" s="21"/>
      <c r="E58" s="21"/>
      <c r="F58" s="21">
        <f t="shared" si="0"/>
        <v>40000</v>
      </c>
      <c r="G58" s="22">
        <f t="shared" si="1"/>
        <v>40000000</v>
      </c>
    </row>
    <row r="59" spans="1:7" ht="19.5" customHeight="1" x14ac:dyDescent="0.25">
      <c r="A59" s="21">
        <v>53</v>
      </c>
      <c r="B59" s="21" t="s">
        <v>929</v>
      </c>
      <c r="C59" s="22">
        <v>35000</v>
      </c>
      <c r="D59" s="21"/>
      <c r="E59" s="21"/>
      <c r="F59" s="21">
        <f t="shared" si="0"/>
        <v>35000</v>
      </c>
      <c r="G59" s="22">
        <f t="shared" si="1"/>
        <v>35000000</v>
      </c>
    </row>
    <row r="60" spans="1:7" ht="19.5" customHeight="1" x14ac:dyDescent="0.25">
      <c r="A60" s="21">
        <v>54</v>
      </c>
      <c r="B60" s="21" t="s">
        <v>930</v>
      </c>
      <c r="C60" s="22">
        <v>2170</v>
      </c>
      <c r="D60" s="21"/>
      <c r="E60" s="21"/>
      <c r="F60" s="21">
        <f t="shared" si="0"/>
        <v>2170</v>
      </c>
      <c r="G60" s="22">
        <f t="shared" si="1"/>
        <v>2170000</v>
      </c>
    </row>
    <row r="61" spans="1:7" ht="19.5" customHeight="1" x14ac:dyDescent="0.25">
      <c r="A61" s="21">
        <v>55</v>
      </c>
      <c r="B61" s="21" t="s">
        <v>931</v>
      </c>
      <c r="C61" s="22">
        <v>2250</v>
      </c>
      <c r="D61" s="21"/>
      <c r="E61" s="21"/>
      <c r="F61" s="21">
        <f t="shared" si="0"/>
        <v>2250</v>
      </c>
      <c r="G61" s="22">
        <f t="shared" si="1"/>
        <v>2250000</v>
      </c>
    </row>
    <row r="62" spans="1:7" ht="19.5" customHeight="1" x14ac:dyDescent="0.25">
      <c r="A62" s="21">
        <v>56</v>
      </c>
      <c r="B62" s="21" t="s">
        <v>932</v>
      </c>
      <c r="C62" s="22">
        <v>7000</v>
      </c>
      <c r="D62" s="21"/>
      <c r="E62" s="21"/>
      <c r="F62" s="21">
        <f t="shared" si="0"/>
        <v>7000</v>
      </c>
      <c r="G62" s="22">
        <f t="shared" si="1"/>
        <v>7000000</v>
      </c>
    </row>
    <row r="63" spans="1:7" ht="19.5" customHeight="1" x14ac:dyDescent="0.25">
      <c r="A63" s="21">
        <v>57</v>
      </c>
      <c r="B63" s="21" t="s">
        <v>933</v>
      </c>
      <c r="C63" s="22">
        <v>1500</v>
      </c>
      <c r="D63" s="21"/>
      <c r="E63" s="21"/>
      <c r="F63" s="24">
        <f t="shared" si="0"/>
        <v>1500</v>
      </c>
      <c r="G63" s="22">
        <f>F63*1000</f>
        <v>1500000</v>
      </c>
    </row>
    <row r="64" spans="1:7" ht="19.5" customHeight="1" x14ac:dyDescent="0.25">
      <c r="A64" s="21">
        <v>58</v>
      </c>
      <c r="B64" s="21" t="s">
        <v>934</v>
      </c>
      <c r="C64" s="22">
        <v>1000</v>
      </c>
      <c r="D64" s="21"/>
      <c r="E64" s="21"/>
      <c r="F64" s="21">
        <f t="shared" si="0"/>
        <v>1000</v>
      </c>
      <c r="G64" s="22">
        <f t="shared" ref="G64:G76" si="2">F64*1000</f>
        <v>1000000</v>
      </c>
    </row>
    <row r="65" spans="1:7" ht="19.5" customHeight="1" x14ac:dyDescent="0.25">
      <c r="A65" s="21">
        <v>59</v>
      </c>
      <c r="B65" s="21" t="s">
        <v>935</v>
      </c>
      <c r="C65" s="22">
        <v>15000</v>
      </c>
      <c r="D65" s="21"/>
      <c r="E65" s="21"/>
      <c r="F65" s="21">
        <f t="shared" si="0"/>
        <v>15000</v>
      </c>
      <c r="G65" s="22">
        <f t="shared" si="2"/>
        <v>15000000</v>
      </c>
    </row>
    <row r="66" spans="1:7" ht="19.5" customHeight="1" x14ac:dyDescent="0.25">
      <c r="A66" s="21">
        <v>60</v>
      </c>
      <c r="B66" s="21" t="s">
        <v>936</v>
      </c>
      <c r="C66" s="22">
        <v>1830</v>
      </c>
      <c r="D66" s="21"/>
      <c r="E66" s="21"/>
      <c r="F66" s="21">
        <f t="shared" si="0"/>
        <v>1830</v>
      </c>
      <c r="G66" s="22">
        <f t="shared" si="2"/>
        <v>1830000</v>
      </c>
    </row>
    <row r="67" spans="1:7" ht="19.5" customHeight="1" x14ac:dyDescent="0.25">
      <c r="A67" s="21">
        <v>61</v>
      </c>
      <c r="B67" s="21" t="s">
        <v>937</v>
      </c>
      <c r="C67" s="22">
        <v>1750</v>
      </c>
      <c r="D67" s="21"/>
      <c r="E67" s="21"/>
      <c r="F67" s="21">
        <f t="shared" si="0"/>
        <v>1750</v>
      </c>
      <c r="G67" s="22">
        <f t="shared" si="2"/>
        <v>1750000</v>
      </c>
    </row>
    <row r="68" spans="1:7" ht="19.5" customHeight="1" x14ac:dyDescent="0.25">
      <c r="A68" s="21">
        <v>62</v>
      </c>
      <c r="B68" s="21" t="s">
        <v>938</v>
      </c>
      <c r="C68" s="22">
        <v>1100</v>
      </c>
      <c r="D68" s="21"/>
      <c r="E68" s="21"/>
      <c r="F68" s="21">
        <f t="shared" si="0"/>
        <v>1100</v>
      </c>
      <c r="G68" s="22">
        <f t="shared" si="2"/>
        <v>1100000</v>
      </c>
    </row>
    <row r="69" spans="1:7" ht="19.5" customHeight="1" x14ac:dyDescent="0.25">
      <c r="A69" s="21">
        <v>63</v>
      </c>
      <c r="B69" s="21" t="s">
        <v>939</v>
      </c>
      <c r="C69" s="22">
        <v>1000</v>
      </c>
      <c r="D69" s="21"/>
      <c r="E69" s="21"/>
      <c r="F69" s="21">
        <f t="shared" si="0"/>
        <v>1000</v>
      </c>
      <c r="G69" s="22">
        <f t="shared" si="2"/>
        <v>1000000</v>
      </c>
    </row>
    <row r="70" spans="1:7" ht="19.5" customHeight="1" x14ac:dyDescent="0.25">
      <c r="A70" s="21">
        <v>64</v>
      </c>
      <c r="B70" s="21" t="s">
        <v>940</v>
      </c>
      <c r="C70" s="22">
        <v>600</v>
      </c>
      <c r="D70" s="21"/>
      <c r="E70" s="21"/>
      <c r="F70" s="21">
        <f t="shared" si="0"/>
        <v>600</v>
      </c>
      <c r="G70" s="22">
        <f t="shared" si="2"/>
        <v>600000</v>
      </c>
    </row>
    <row r="71" spans="1:7" ht="19.5" customHeight="1" x14ac:dyDescent="0.25">
      <c r="A71" s="21">
        <v>65</v>
      </c>
      <c r="B71" s="21" t="s">
        <v>941</v>
      </c>
      <c r="C71" s="22">
        <v>1560</v>
      </c>
      <c r="D71" s="21"/>
      <c r="E71" s="21"/>
      <c r="F71" s="21">
        <f t="shared" si="0"/>
        <v>1560</v>
      </c>
      <c r="G71" s="22">
        <f t="shared" si="2"/>
        <v>1560000</v>
      </c>
    </row>
    <row r="72" spans="1:7" ht="19.5" customHeight="1" x14ac:dyDescent="0.25">
      <c r="A72" s="21">
        <v>66</v>
      </c>
      <c r="B72" s="21" t="s">
        <v>942</v>
      </c>
      <c r="C72" s="22">
        <v>1070</v>
      </c>
      <c r="D72" s="21"/>
      <c r="E72" s="21"/>
      <c r="F72" s="21">
        <f t="shared" ref="F72:F76" si="3">C72</f>
        <v>1070</v>
      </c>
      <c r="G72" s="22">
        <f t="shared" si="2"/>
        <v>1070000</v>
      </c>
    </row>
    <row r="73" spans="1:7" ht="19.5" customHeight="1" x14ac:dyDescent="0.25">
      <c r="A73" s="21">
        <v>67</v>
      </c>
      <c r="B73" s="21" t="s">
        <v>943</v>
      </c>
      <c r="C73" s="22">
        <v>5000</v>
      </c>
      <c r="D73" s="21"/>
      <c r="E73" s="21"/>
      <c r="F73" s="21">
        <f t="shared" si="3"/>
        <v>5000</v>
      </c>
      <c r="G73" s="22">
        <f t="shared" si="2"/>
        <v>5000000</v>
      </c>
    </row>
    <row r="74" spans="1:7" ht="19.5" customHeight="1" x14ac:dyDescent="0.25">
      <c r="A74" s="21">
        <v>68</v>
      </c>
      <c r="B74" s="21" t="s">
        <v>944</v>
      </c>
      <c r="C74" s="22">
        <v>600</v>
      </c>
      <c r="D74" s="21"/>
      <c r="E74" s="21"/>
      <c r="F74" s="21">
        <f t="shared" si="3"/>
        <v>600</v>
      </c>
      <c r="G74" s="22">
        <f t="shared" si="2"/>
        <v>600000</v>
      </c>
    </row>
    <row r="75" spans="1:7" ht="19.5" customHeight="1" x14ac:dyDescent="0.25">
      <c r="A75" s="21">
        <v>69</v>
      </c>
      <c r="B75" s="21" t="s">
        <v>945</v>
      </c>
      <c r="C75" s="22">
        <v>1140</v>
      </c>
      <c r="D75" s="21"/>
      <c r="E75" s="21"/>
      <c r="F75" s="21">
        <f t="shared" si="3"/>
        <v>1140</v>
      </c>
      <c r="G75" s="22">
        <f t="shared" si="2"/>
        <v>1140000</v>
      </c>
    </row>
    <row r="76" spans="1:7" ht="19.5" customHeight="1" x14ac:dyDescent="0.25">
      <c r="A76" s="21">
        <v>70</v>
      </c>
      <c r="B76" s="21" t="s">
        <v>946</v>
      </c>
      <c r="C76" s="22">
        <v>2000</v>
      </c>
      <c r="D76" s="21"/>
      <c r="E76" s="21"/>
      <c r="F76" s="21">
        <f t="shared" si="3"/>
        <v>2000</v>
      </c>
      <c r="G76" s="22">
        <f t="shared" si="2"/>
        <v>2000000</v>
      </c>
    </row>
    <row r="77" spans="1:7" ht="19.5" customHeight="1" x14ac:dyDescent="0.25">
      <c r="A77" s="21">
        <v>71</v>
      </c>
      <c r="B77" s="21" t="s">
        <v>947</v>
      </c>
      <c r="C77" s="22">
        <v>1250</v>
      </c>
      <c r="D77" s="21"/>
      <c r="E77" s="21"/>
      <c r="F77" s="24">
        <f>C77</f>
        <v>1250</v>
      </c>
      <c r="G77" s="24">
        <f>F77*1000</f>
        <v>1250000</v>
      </c>
    </row>
    <row r="78" spans="1:7" ht="19.5" customHeight="1" x14ac:dyDescent="0.25">
      <c r="A78" s="21">
        <v>72</v>
      </c>
      <c r="B78" s="21" t="s">
        <v>948</v>
      </c>
      <c r="C78" s="22">
        <v>1500</v>
      </c>
      <c r="D78" s="21"/>
      <c r="E78" s="21"/>
      <c r="F78" s="24">
        <f t="shared" ref="F78:F90" si="4">C78</f>
        <v>1500</v>
      </c>
      <c r="G78" s="24">
        <f t="shared" ref="G78:G90" si="5">F78*1000</f>
        <v>1500000</v>
      </c>
    </row>
    <row r="79" spans="1:7" ht="19.5" customHeight="1" x14ac:dyDescent="0.25">
      <c r="A79" s="21">
        <v>73</v>
      </c>
      <c r="B79" s="21" t="s">
        <v>949</v>
      </c>
      <c r="C79" s="22">
        <v>2000</v>
      </c>
      <c r="D79" s="21"/>
      <c r="E79" s="21"/>
      <c r="F79" s="24">
        <f t="shared" si="4"/>
        <v>2000</v>
      </c>
      <c r="G79" s="24">
        <f t="shared" si="5"/>
        <v>2000000</v>
      </c>
    </row>
    <row r="80" spans="1:7" ht="19.5" customHeight="1" x14ac:dyDescent="0.25">
      <c r="A80" s="21">
        <v>74</v>
      </c>
      <c r="B80" s="21" t="s">
        <v>950</v>
      </c>
      <c r="C80" s="22">
        <v>1000</v>
      </c>
      <c r="D80" s="21"/>
      <c r="E80" s="21"/>
      <c r="F80" s="24">
        <f t="shared" si="4"/>
        <v>1000</v>
      </c>
      <c r="G80" s="24">
        <f t="shared" si="5"/>
        <v>1000000</v>
      </c>
    </row>
    <row r="81" spans="1:7" ht="19.5" customHeight="1" x14ac:dyDescent="0.25">
      <c r="A81" s="21">
        <v>75</v>
      </c>
      <c r="B81" s="21" t="s">
        <v>951</v>
      </c>
      <c r="C81" s="22">
        <v>1830</v>
      </c>
      <c r="D81" s="21"/>
      <c r="E81" s="21"/>
      <c r="F81" s="24">
        <f t="shared" si="4"/>
        <v>1830</v>
      </c>
      <c r="G81" s="24">
        <f t="shared" si="5"/>
        <v>1830000</v>
      </c>
    </row>
    <row r="82" spans="1:7" ht="19.5" customHeight="1" x14ac:dyDescent="0.25">
      <c r="A82" s="21">
        <v>76</v>
      </c>
      <c r="B82" s="21" t="s">
        <v>952</v>
      </c>
      <c r="C82" s="22">
        <v>1000</v>
      </c>
      <c r="D82" s="21"/>
      <c r="E82" s="21"/>
      <c r="F82" s="24">
        <f t="shared" si="4"/>
        <v>1000</v>
      </c>
      <c r="G82" s="24">
        <f t="shared" si="5"/>
        <v>1000000</v>
      </c>
    </row>
    <row r="83" spans="1:7" ht="19.5" customHeight="1" x14ac:dyDescent="0.25">
      <c r="A83" s="21">
        <v>77</v>
      </c>
      <c r="B83" s="21" t="s">
        <v>953</v>
      </c>
      <c r="C83" s="22">
        <v>500</v>
      </c>
      <c r="D83" s="21"/>
      <c r="E83" s="21"/>
      <c r="F83" s="24">
        <f t="shared" si="4"/>
        <v>500</v>
      </c>
      <c r="G83" s="24">
        <f t="shared" si="5"/>
        <v>500000</v>
      </c>
    </row>
    <row r="84" spans="1:7" ht="19.5" customHeight="1" x14ac:dyDescent="0.25">
      <c r="A84" s="21">
        <v>78</v>
      </c>
      <c r="B84" s="21" t="s">
        <v>954</v>
      </c>
      <c r="C84" s="22">
        <v>600</v>
      </c>
      <c r="D84" s="21"/>
      <c r="E84" s="21"/>
      <c r="F84" s="24">
        <f t="shared" si="4"/>
        <v>600</v>
      </c>
      <c r="G84" s="24">
        <f t="shared" si="5"/>
        <v>600000</v>
      </c>
    </row>
    <row r="85" spans="1:7" ht="19.5" customHeight="1" x14ac:dyDescent="0.25">
      <c r="A85" s="21">
        <v>79</v>
      </c>
      <c r="B85" s="21" t="s">
        <v>955</v>
      </c>
      <c r="C85" s="22">
        <v>4275</v>
      </c>
      <c r="D85" s="21"/>
      <c r="E85" s="21"/>
      <c r="F85" s="24">
        <f t="shared" si="4"/>
        <v>4275</v>
      </c>
      <c r="G85" s="24">
        <f t="shared" si="5"/>
        <v>4275000</v>
      </c>
    </row>
    <row r="86" spans="1:7" ht="19.5" customHeight="1" x14ac:dyDescent="0.25">
      <c r="A86" s="21">
        <v>80</v>
      </c>
      <c r="B86" s="21" t="s">
        <v>956</v>
      </c>
      <c r="C86" s="22">
        <v>2000</v>
      </c>
      <c r="D86" s="21"/>
      <c r="E86" s="21"/>
      <c r="F86" s="24">
        <f t="shared" si="4"/>
        <v>2000</v>
      </c>
      <c r="G86" s="24">
        <f t="shared" si="5"/>
        <v>2000000</v>
      </c>
    </row>
    <row r="87" spans="1:7" ht="19.5" customHeight="1" x14ac:dyDescent="0.25">
      <c r="A87" s="21">
        <v>81</v>
      </c>
      <c r="B87" s="21" t="s">
        <v>957</v>
      </c>
      <c r="C87" s="22">
        <v>1000</v>
      </c>
      <c r="D87" s="21"/>
      <c r="E87" s="21"/>
      <c r="F87" s="24">
        <f t="shared" si="4"/>
        <v>1000</v>
      </c>
      <c r="G87" s="24">
        <f t="shared" si="5"/>
        <v>1000000</v>
      </c>
    </row>
    <row r="88" spans="1:7" ht="19.5" customHeight="1" x14ac:dyDescent="0.25">
      <c r="A88" s="21">
        <v>82</v>
      </c>
      <c r="B88" s="21" t="s">
        <v>958</v>
      </c>
      <c r="C88" s="22">
        <v>5500</v>
      </c>
      <c r="D88" s="21"/>
      <c r="E88" s="21"/>
      <c r="F88" s="24">
        <f t="shared" si="4"/>
        <v>5500</v>
      </c>
      <c r="G88" s="24">
        <f t="shared" si="5"/>
        <v>5500000</v>
      </c>
    </row>
    <row r="89" spans="1:7" ht="19.5" customHeight="1" x14ac:dyDescent="0.25">
      <c r="A89" s="21">
        <v>83</v>
      </c>
      <c r="B89" s="21" t="s">
        <v>959</v>
      </c>
      <c r="C89" s="22">
        <v>2170</v>
      </c>
      <c r="D89" s="21"/>
      <c r="E89" s="21"/>
      <c r="F89" s="24">
        <f t="shared" si="4"/>
        <v>2170</v>
      </c>
      <c r="G89" s="24">
        <f t="shared" si="5"/>
        <v>2170000</v>
      </c>
    </row>
    <row r="90" spans="1:7" ht="19.5" customHeight="1" x14ac:dyDescent="0.25">
      <c r="A90" s="21">
        <v>84</v>
      </c>
      <c r="B90" s="21" t="s">
        <v>960</v>
      </c>
      <c r="C90" s="22">
        <v>2000</v>
      </c>
      <c r="D90" s="21"/>
      <c r="E90" s="21"/>
      <c r="F90" s="24">
        <f t="shared" si="4"/>
        <v>2000</v>
      </c>
      <c r="G90" s="24">
        <f t="shared" si="5"/>
        <v>2000000</v>
      </c>
    </row>
    <row r="91" spans="1:7" ht="19.5" customHeight="1" x14ac:dyDescent="0.25">
      <c r="A91" s="21">
        <v>85</v>
      </c>
      <c r="B91" s="21" t="s">
        <v>961</v>
      </c>
      <c r="C91" s="22">
        <v>1330</v>
      </c>
      <c r="D91" s="21"/>
      <c r="E91" s="21"/>
      <c r="F91" s="24">
        <f>C91</f>
        <v>1330</v>
      </c>
      <c r="G91" s="24">
        <f>F91</f>
        <v>1330</v>
      </c>
    </row>
    <row r="92" spans="1:7" ht="19.5" customHeight="1" x14ac:dyDescent="0.25">
      <c r="A92" s="21">
        <v>86</v>
      </c>
      <c r="B92" s="21" t="s">
        <v>962</v>
      </c>
      <c r="C92" s="22">
        <v>1000</v>
      </c>
      <c r="D92" s="21"/>
      <c r="E92" s="21"/>
      <c r="F92" s="24">
        <f t="shared" ref="F92:F104" si="6">C92</f>
        <v>1000</v>
      </c>
      <c r="G92" s="24">
        <f t="shared" ref="G92:G104" si="7">F92</f>
        <v>1000</v>
      </c>
    </row>
    <row r="93" spans="1:7" ht="19.5" customHeight="1" x14ac:dyDescent="0.25">
      <c r="A93" s="21">
        <v>87</v>
      </c>
      <c r="B93" s="21" t="s">
        <v>963</v>
      </c>
      <c r="C93" s="22">
        <v>4000</v>
      </c>
      <c r="D93" s="21"/>
      <c r="E93" s="21"/>
      <c r="F93" s="24">
        <f t="shared" si="6"/>
        <v>4000</v>
      </c>
      <c r="G93" s="24">
        <f t="shared" si="7"/>
        <v>4000</v>
      </c>
    </row>
    <row r="94" spans="1:7" ht="19.5" customHeight="1" x14ac:dyDescent="0.25">
      <c r="A94" s="21">
        <v>88</v>
      </c>
      <c r="B94" s="21" t="s">
        <v>964</v>
      </c>
      <c r="C94" s="22">
        <v>2500</v>
      </c>
      <c r="D94" s="21"/>
      <c r="E94" s="21"/>
      <c r="F94" s="24">
        <f t="shared" si="6"/>
        <v>2500</v>
      </c>
      <c r="G94" s="24">
        <f t="shared" si="7"/>
        <v>2500</v>
      </c>
    </row>
    <row r="95" spans="1:7" ht="19.5" customHeight="1" x14ac:dyDescent="0.25">
      <c r="A95" s="21">
        <v>89</v>
      </c>
      <c r="B95" s="21" t="s">
        <v>965</v>
      </c>
      <c r="C95" s="22">
        <v>1400</v>
      </c>
      <c r="D95" s="21"/>
      <c r="E95" s="21"/>
      <c r="F95" s="24">
        <f t="shared" si="6"/>
        <v>1400</v>
      </c>
      <c r="G95" s="24">
        <f t="shared" si="7"/>
        <v>1400</v>
      </c>
    </row>
    <row r="96" spans="1:7" ht="19.5" customHeight="1" x14ac:dyDescent="0.25">
      <c r="A96" s="21">
        <v>90</v>
      </c>
      <c r="B96" s="21" t="s">
        <v>966</v>
      </c>
      <c r="C96" s="22">
        <v>660</v>
      </c>
      <c r="D96" s="21"/>
      <c r="E96" s="21"/>
      <c r="F96" s="24">
        <f t="shared" si="6"/>
        <v>660</v>
      </c>
      <c r="G96" s="24">
        <f t="shared" si="7"/>
        <v>660</v>
      </c>
    </row>
    <row r="97" spans="1:7" ht="19.5" customHeight="1" x14ac:dyDescent="0.25">
      <c r="A97" s="21">
        <v>91</v>
      </c>
      <c r="B97" s="21" t="s">
        <v>967</v>
      </c>
      <c r="C97" s="22">
        <v>500</v>
      </c>
      <c r="D97" s="21"/>
      <c r="E97" s="21"/>
      <c r="F97" s="24">
        <f t="shared" si="6"/>
        <v>500</v>
      </c>
      <c r="G97" s="24">
        <f t="shared" si="7"/>
        <v>500</v>
      </c>
    </row>
    <row r="98" spans="1:7" ht="19.5" customHeight="1" x14ac:dyDescent="0.25">
      <c r="A98" s="21">
        <v>92</v>
      </c>
      <c r="B98" s="21" t="s">
        <v>968</v>
      </c>
      <c r="C98" s="22">
        <v>500</v>
      </c>
      <c r="D98" s="21"/>
      <c r="E98" s="21"/>
      <c r="F98" s="24">
        <f t="shared" si="6"/>
        <v>500</v>
      </c>
      <c r="G98" s="24">
        <f t="shared" si="7"/>
        <v>500</v>
      </c>
    </row>
    <row r="99" spans="1:7" ht="19.5" customHeight="1" x14ac:dyDescent="0.25">
      <c r="A99" s="21">
        <v>93</v>
      </c>
      <c r="B99" s="21" t="s">
        <v>969</v>
      </c>
      <c r="C99" s="22">
        <v>2600</v>
      </c>
      <c r="D99" s="21"/>
      <c r="E99" s="21"/>
      <c r="F99" s="24">
        <f t="shared" si="6"/>
        <v>2600</v>
      </c>
      <c r="G99" s="24">
        <f t="shared" si="7"/>
        <v>2600</v>
      </c>
    </row>
    <row r="100" spans="1:7" ht="19.5" customHeight="1" x14ac:dyDescent="0.25">
      <c r="A100" s="21">
        <v>94</v>
      </c>
      <c r="B100" s="21" t="s">
        <v>970</v>
      </c>
      <c r="C100" s="22">
        <v>140000</v>
      </c>
      <c r="D100" s="21"/>
      <c r="E100" s="21"/>
      <c r="F100" s="24">
        <f t="shared" si="6"/>
        <v>140000</v>
      </c>
      <c r="G100" s="24">
        <f t="shared" si="7"/>
        <v>140000</v>
      </c>
    </row>
    <row r="101" spans="1:7" ht="19.5" customHeight="1" x14ac:dyDescent="0.25">
      <c r="A101" s="21">
        <v>95</v>
      </c>
      <c r="B101" s="21" t="s">
        <v>971</v>
      </c>
      <c r="C101" s="22">
        <v>2500</v>
      </c>
      <c r="D101" s="21"/>
      <c r="E101" s="21"/>
      <c r="F101" s="24">
        <f t="shared" si="6"/>
        <v>2500</v>
      </c>
      <c r="G101" s="24">
        <f t="shared" si="7"/>
        <v>2500</v>
      </c>
    </row>
    <row r="102" spans="1:7" ht="19.5" customHeight="1" x14ac:dyDescent="0.25">
      <c r="A102" s="21">
        <v>96</v>
      </c>
      <c r="B102" s="21" t="s">
        <v>972</v>
      </c>
      <c r="C102" s="22">
        <v>2500</v>
      </c>
      <c r="D102" s="21"/>
      <c r="E102" s="21"/>
      <c r="F102" s="24">
        <f t="shared" si="6"/>
        <v>2500</v>
      </c>
      <c r="G102" s="24">
        <f t="shared" si="7"/>
        <v>2500</v>
      </c>
    </row>
    <row r="103" spans="1:7" ht="19.5" customHeight="1" x14ac:dyDescent="0.25">
      <c r="A103" s="21">
        <v>97</v>
      </c>
      <c r="B103" s="21" t="s">
        <v>973</v>
      </c>
      <c r="C103" s="22">
        <v>2000</v>
      </c>
      <c r="D103" s="21"/>
      <c r="E103" s="21"/>
      <c r="F103" s="24">
        <f t="shared" si="6"/>
        <v>2000</v>
      </c>
      <c r="G103" s="24">
        <f t="shared" si="7"/>
        <v>2000</v>
      </c>
    </row>
    <row r="104" spans="1:7" ht="19.5" customHeight="1" x14ac:dyDescent="0.25">
      <c r="A104" s="21">
        <v>98</v>
      </c>
      <c r="B104" s="21" t="s">
        <v>974</v>
      </c>
      <c r="C104" s="22">
        <v>1600</v>
      </c>
      <c r="D104" s="21"/>
      <c r="E104" s="21"/>
      <c r="F104" s="24">
        <f t="shared" si="6"/>
        <v>1600</v>
      </c>
      <c r="G104" s="24">
        <f t="shared" si="7"/>
        <v>1600</v>
      </c>
    </row>
    <row r="105" spans="1:7" ht="19.5" customHeight="1" x14ac:dyDescent="0.25">
      <c r="A105" s="21">
        <v>99</v>
      </c>
      <c r="B105" s="21" t="s">
        <v>975</v>
      </c>
      <c r="C105" s="22">
        <v>2160</v>
      </c>
      <c r="D105" s="21"/>
      <c r="E105" s="21"/>
      <c r="F105" s="24">
        <f>C105</f>
        <v>2160</v>
      </c>
      <c r="G105" s="24">
        <f>F105*1000</f>
        <v>2160000</v>
      </c>
    </row>
    <row r="106" spans="1:7" ht="19.5" customHeight="1" x14ac:dyDescent="0.25">
      <c r="A106" s="21">
        <v>100</v>
      </c>
      <c r="B106" s="21" t="s">
        <v>976</v>
      </c>
      <c r="C106" s="22">
        <v>750</v>
      </c>
      <c r="D106" s="21"/>
      <c r="E106" s="21"/>
      <c r="F106" s="24">
        <f t="shared" ref="F106:F118" si="8">C106</f>
        <v>750</v>
      </c>
      <c r="G106" s="24">
        <f t="shared" ref="G106:G122" si="9">F106*1000</f>
        <v>750000</v>
      </c>
    </row>
    <row r="107" spans="1:7" ht="19.5" customHeight="1" x14ac:dyDescent="0.25">
      <c r="A107" s="21">
        <v>101</v>
      </c>
      <c r="B107" s="21" t="s">
        <v>977</v>
      </c>
      <c r="C107" s="22">
        <v>1500</v>
      </c>
      <c r="D107" s="21"/>
      <c r="E107" s="21"/>
      <c r="F107" s="24">
        <f t="shared" si="8"/>
        <v>1500</v>
      </c>
      <c r="G107" s="24">
        <f t="shared" si="9"/>
        <v>1500000</v>
      </c>
    </row>
    <row r="108" spans="1:7" ht="19.5" customHeight="1" x14ac:dyDescent="0.25">
      <c r="A108" s="21">
        <v>102</v>
      </c>
      <c r="B108" s="21" t="s">
        <v>978</v>
      </c>
      <c r="C108" s="22">
        <v>1600</v>
      </c>
      <c r="D108" s="21"/>
      <c r="E108" s="21"/>
      <c r="F108" s="24">
        <f t="shared" si="8"/>
        <v>1600</v>
      </c>
      <c r="G108" s="24">
        <f t="shared" si="9"/>
        <v>1600000</v>
      </c>
    </row>
    <row r="109" spans="1:7" ht="19.5" customHeight="1" x14ac:dyDescent="0.25">
      <c r="A109" s="21">
        <v>103</v>
      </c>
      <c r="B109" s="21" t="s">
        <v>979</v>
      </c>
      <c r="C109" s="22">
        <v>2250</v>
      </c>
      <c r="D109" s="21"/>
      <c r="E109" s="21"/>
      <c r="F109" s="24">
        <f t="shared" si="8"/>
        <v>2250</v>
      </c>
      <c r="G109" s="24">
        <f t="shared" si="9"/>
        <v>2250000</v>
      </c>
    </row>
    <row r="110" spans="1:7" ht="19.5" customHeight="1" x14ac:dyDescent="0.25">
      <c r="A110" s="21">
        <v>104</v>
      </c>
      <c r="B110" s="21" t="s">
        <v>980</v>
      </c>
      <c r="C110" s="22">
        <v>2360</v>
      </c>
      <c r="D110" s="21"/>
      <c r="E110" s="21"/>
      <c r="F110" s="24">
        <f t="shared" si="8"/>
        <v>2360</v>
      </c>
      <c r="G110" s="24">
        <f t="shared" si="9"/>
        <v>2360000</v>
      </c>
    </row>
    <row r="111" spans="1:7" ht="19.5" customHeight="1" x14ac:dyDescent="0.25">
      <c r="A111" s="21">
        <v>105</v>
      </c>
      <c r="B111" s="21" t="s">
        <v>981</v>
      </c>
      <c r="C111" s="22">
        <v>1300</v>
      </c>
      <c r="D111" s="21"/>
      <c r="E111" s="21"/>
      <c r="F111" s="24">
        <f t="shared" si="8"/>
        <v>1300</v>
      </c>
      <c r="G111" s="24">
        <f t="shared" si="9"/>
        <v>1300000</v>
      </c>
    </row>
    <row r="112" spans="1:7" ht="19.5" customHeight="1" x14ac:dyDescent="0.25">
      <c r="A112" s="21">
        <v>106</v>
      </c>
      <c r="B112" s="21" t="s">
        <v>982</v>
      </c>
      <c r="C112" s="22">
        <v>1000</v>
      </c>
      <c r="D112" s="21"/>
      <c r="E112" s="21"/>
      <c r="F112" s="24">
        <f t="shared" si="8"/>
        <v>1000</v>
      </c>
      <c r="G112" s="24">
        <f t="shared" si="9"/>
        <v>1000000</v>
      </c>
    </row>
    <row r="113" spans="1:7" ht="19.5" customHeight="1" x14ac:dyDescent="0.25">
      <c r="A113" s="21">
        <v>107</v>
      </c>
      <c r="B113" s="21" t="s">
        <v>983</v>
      </c>
      <c r="C113" s="22">
        <v>1830</v>
      </c>
      <c r="D113" s="21"/>
      <c r="E113" s="21"/>
      <c r="F113" s="24">
        <f t="shared" si="8"/>
        <v>1830</v>
      </c>
      <c r="G113" s="24">
        <f t="shared" si="9"/>
        <v>1830000</v>
      </c>
    </row>
    <row r="114" spans="1:7" ht="19.5" customHeight="1" x14ac:dyDescent="0.25">
      <c r="A114" s="21">
        <v>108</v>
      </c>
      <c r="B114" s="21" t="s">
        <v>984</v>
      </c>
      <c r="C114" s="22">
        <v>2000</v>
      </c>
      <c r="D114" s="21"/>
      <c r="E114" s="21"/>
      <c r="F114" s="24">
        <f t="shared" si="8"/>
        <v>2000</v>
      </c>
      <c r="G114" s="24">
        <f t="shared" si="9"/>
        <v>2000000</v>
      </c>
    </row>
    <row r="115" spans="1:7" ht="19.5" customHeight="1" x14ac:dyDescent="0.25">
      <c r="A115" s="21">
        <v>109</v>
      </c>
      <c r="B115" s="21" t="s">
        <v>985</v>
      </c>
      <c r="C115" s="22">
        <v>1500</v>
      </c>
      <c r="D115" s="21"/>
      <c r="E115" s="21"/>
      <c r="F115" s="24">
        <f t="shared" si="8"/>
        <v>1500</v>
      </c>
      <c r="G115" s="24">
        <f t="shared" si="9"/>
        <v>1500000</v>
      </c>
    </row>
    <row r="116" spans="1:7" ht="19.5" customHeight="1" x14ac:dyDescent="0.25">
      <c r="A116" s="21">
        <v>110</v>
      </c>
      <c r="B116" s="21" t="s">
        <v>986</v>
      </c>
      <c r="C116" s="22">
        <v>1000</v>
      </c>
      <c r="D116" s="21"/>
      <c r="E116" s="21"/>
      <c r="F116" s="24">
        <f t="shared" si="8"/>
        <v>1000</v>
      </c>
      <c r="G116" s="24">
        <f t="shared" si="9"/>
        <v>1000000</v>
      </c>
    </row>
    <row r="117" spans="1:7" ht="19.5" customHeight="1" x14ac:dyDescent="0.25">
      <c r="A117" s="21">
        <v>111</v>
      </c>
      <c r="B117" s="21" t="s">
        <v>987</v>
      </c>
      <c r="C117" s="22">
        <v>2000</v>
      </c>
      <c r="D117" s="21"/>
      <c r="E117" s="21"/>
      <c r="F117" s="24">
        <f t="shared" si="8"/>
        <v>2000</v>
      </c>
      <c r="G117" s="24">
        <f t="shared" si="9"/>
        <v>2000000</v>
      </c>
    </row>
    <row r="118" spans="1:7" ht="19.5" customHeight="1" x14ac:dyDescent="0.25">
      <c r="A118" s="21">
        <v>112</v>
      </c>
      <c r="B118" s="21" t="s">
        <v>988</v>
      </c>
      <c r="C118" s="22">
        <v>1500</v>
      </c>
      <c r="D118" s="21"/>
      <c r="E118" s="21"/>
      <c r="F118" s="24">
        <f t="shared" si="8"/>
        <v>1500</v>
      </c>
      <c r="G118" s="24">
        <f t="shared" si="9"/>
        <v>1500000</v>
      </c>
    </row>
    <row r="119" spans="1:7" ht="19.5" customHeight="1" x14ac:dyDescent="0.25">
      <c r="A119" s="21">
        <v>113</v>
      </c>
      <c r="B119" s="21" t="s">
        <v>989</v>
      </c>
      <c r="C119" s="22">
        <v>3000</v>
      </c>
      <c r="D119" s="21"/>
      <c r="E119" s="21"/>
      <c r="F119" s="24">
        <f>C119</f>
        <v>3000</v>
      </c>
      <c r="G119" s="24">
        <f t="shared" si="9"/>
        <v>3000000</v>
      </c>
    </row>
    <row r="120" spans="1:7" ht="19.5" customHeight="1" x14ac:dyDescent="0.25">
      <c r="A120" s="21">
        <v>114</v>
      </c>
      <c r="B120" s="21" t="s">
        <v>990</v>
      </c>
      <c r="C120" s="22">
        <v>10000</v>
      </c>
      <c r="D120" s="21"/>
      <c r="E120" s="21"/>
      <c r="F120" s="24">
        <f t="shared" ref="F120:F122" si="10">C120</f>
        <v>10000</v>
      </c>
      <c r="G120" s="24">
        <f t="shared" si="9"/>
        <v>10000000</v>
      </c>
    </row>
    <row r="121" spans="1:7" ht="19.5" customHeight="1" x14ac:dyDescent="0.25">
      <c r="A121" s="21">
        <v>115</v>
      </c>
      <c r="B121" s="21" t="s">
        <v>991</v>
      </c>
      <c r="C121" s="22">
        <v>15500</v>
      </c>
      <c r="D121" s="21"/>
      <c r="E121" s="21"/>
      <c r="F121" s="24">
        <f t="shared" si="10"/>
        <v>15500</v>
      </c>
      <c r="G121" s="24">
        <f t="shared" si="9"/>
        <v>15500000</v>
      </c>
    </row>
    <row r="122" spans="1:7" ht="19.5" customHeight="1" x14ac:dyDescent="0.25">
      <c r="A122" s="21">
        <v>116</v>
      </c>
      <c r="B122" s="21" t="s">
        <v>992</v>
      </c>
      <c r="C122" s="22">
        <v>1230</v>
      </c>
      <c r="D122" s="21"/>
      <c r="E122" s="21"/>
      <c r="F122" s="24">
        <f t="shared" si="10"/>
        <v>1230</v>
      </c>
      <c r="G122" s="24">
        <f t="shared" si="9"/>
        <v>1230000</v>
      </c>
    </row>
    <row r="123" spans="1:7" ht="19.5" customHeight="1" x14ac:dyDescent="0.25">
      <c r="A123" s="25"/>
      <c r="B123" s="25" t="s">
        <v>605</v>
      </c>
      <c r="C123" s="26">
        <f>SUM(C7:C122)</f>
        <v>550001</v>
      </c>
      <c r="D123" s="25"/>
      <c r="E123" s="25"/>
      <c r="F123" s="27">
        <f>C123</f>
        <v>550001</v>
      </c>
      <c r="G123" s="27">
        <f>F123*1000</f>
        <v>550001000</v>
      </c>
    </row>
    <row r="124" spans="1:7" ht="24.75" customHeight="1" x14ac:dyDescent="0.25">
      <c r="C124" s="28"/>
    </row>
    <row r="125" spans="1:7" ht="24.75" customHeight="1" x14ac:dyDescent="0.25">
      <c r="C125" s="28"/>
    </row>
    <row r="126" spans="1:7" ht="24.75" customHeight="1" x14ac:dyDescent="0.25">
      <c r="C126" s="28"/>
    </row>
    <row r="127" spans="1:7" ht="24.75" customHeight="1" x14ac:dyDescent="0.25">
      <c r="C127" s="28"/>
    </row>
    <row r="128" spans="1:7" ht="24.75" customHeight="1" x14ac:dyDescent="0.25">
      <c r="C128" s="28"/>
    </row>
    <row r="129" spans="3:3" ht="24.75" customHeight="1" x14ac:dyDescent="0.25">
      <c r="C129" s="28"/>
    </row>
    <row r="130" spans="3:3" ht="24.75" customHeight="1" x14ac:dyDescent="0.25">
      <c r="C130" s="28"/>
    </row>
    <row r="131" spans="3:3" ht="24.75" customHeight="1" x14ac:dyDescent="0.25">
      <c r="C131" s="28"/>
    </row>
    <row r="132" spans="3:3" ht="24.75" customHeight="1" x14ac:dyDescent="0.25">
      <c r="C132" s="28"/>
    </row>
    <row r="133" spans="3:3" ht="24.75" customHeight="1" x14ac:dyDescent="0.25">
      <c r="C133" s="28"/>
    </row>
    <row r="134" spans="3:3" ht="24.75" customHeight="1" x14ac:dyDescent="0.25">
      <c r="C134" s="28"/>
    </row>
    <row r="135" spans="3:3" ht="24.75" customHeight="1" x14ac:dyDescent="0.25">
      <c r="C135" s="28"/>
    </row>
    <row r="136" spans="3:3" ht="24.75" customHeight="1" x14ac:dyDescent="0.25">
      <c r="C136" s="28"/>
    </row>
    <row r="137" spans="3:3" ht="24.75" customHeight="1" x14ac:dyDescent="0.25">
      <c r="C137" s="28"/>
    </row>
    <row r="138" spans="3:3" ht="24.75" customHeight="1" x14ac:dyDescent="0.25">
      <c r="C138" s="28"/>
    </row>
    <row r="139" spans="3:3" ht="24.75" customHeight="1" x14ac:dyDescent="0.25">
      <c r="C139" s="28"/>
    </row>
    <row r="140" spans="3:3" ht="24.75" customHeight="1" x14ac:dyDescent="0.25">
      <c r="C140" s="28"/>
    </row>
    <row r="141" spans="3:3" ht="24.75" customHeight="1" x14ac:dyDescent="0.25">
      <c r="C141" s="28"/>
    </row>
    <row r="142" spans="3:3" ht="24.75" customHeight="1" x14ac:dyDescent="0.25">
      <c r="C142" s="28"/>
    </row>
    <row r="143" spans="3:3" ht="24.75" customHeight="1" x14ac:dyDescent="0.25">
      <c r="C143" s="28"/>
    </row>
    <row r="144" spans="3:3" ht="24.75" customHeight="1" x14ac:dyDescent="0.25">
      <c r="C144" s="28"/>
    </row>
    <row r="145" spans="3:3" ht="24.75" customHeight="1" x14ac:dyDescent="0.25">
      <c r="C145" s="28"/>
    </row>
    <row r="146" spans="3:3" ht="24.75" customHeight="1" x14ac:dyDescent="0.25">
      <c r="C146" s="28"/>
    </row>
    <row r="147" spans="3:3" ht="24.75" customHeight="1" x14ac:dyDescent="0.25">
      <c r="C147" s="28"/>
    </row>
    <row r="148" spans="3:3" ht="24.75" customHeight="1" x14ac:dyDescent="0.25">
      <c r="C148" s="28"/>
    </row>
    <row r="149" spans="3:3" ht="24.75" customHeight="1" x14ac:dyDescent="0.25">
      <c r="C149" s="28"/>
    </row>
    <row r="150" spans="3:3" ht="24.75" customHeight="1" x14ac:dyDescent="0.25">
      <c r="C150" s="28"/>
    </row>
    <row r="151" spans="3:3" ht="24.75" customHeight="1" x14ac:dyDescent="0.25">
      <c r="C151" s="28"/>
    </row>
    <row r="152" spans="3:3" ht="24.75" customHeight="1" x14ac:dyDescent="0.25">
      <c r="C152" s="28"/>
    </row>
    <row r="153" spans="3:3" ht="24.75" customHeight="1" x14ac:dyDescent="0.25">
      <c r="C153" s="28"/>
    </row>
    <row r="154" spans="3:3" ht="24.75" customHeight="1" x14ac:dyDescent="0.25">
      <c r="C154" s="28"/>
    </row>
    <row r="155" spans="3:3" ht="24.75" customHeight="1" x14ac:dyDescent="0.25">
      <c r="C155" s="28"/>
    </row>
    <row r="156" spans="3:3" ht="24.75" customHeight="1" x14ac:dyDescent="0.25">
      <c r="C156" s="28"/>
    </row>
    <row r="157" spans="3:3" ht="24.75" customHeight="1" x14ac:dyDescent="0.25">
      <c r="C157" s="28"/>
    </row>
    <row r="158" spans="3:3" ht="24.75" customHeight="1" x14ac:dyDescent="0.25">
      <c r="C158" s="28"/>
    </row>
    <row r="159" spans="3:3" ht="24.75" customHeight="1" x14ac:dyDescent="0.25">
      <c r="C159" s="28"/>
    </row>
    <row r="160" spans="3:3" ht="24.75" customHeight="1" x14ac:dyDescent="0.25">
      <c r="C160" s="28"/>
    </row>
    <row r="161" spans="3:3" ht="24.75" customHeight="1" x14ac:dyDescent="0.25">
      <c r="C161" s="28"/>
    </row>
    <row r="162" spans="3:3" ht="24.75" customHeight="1" x14ac:dyDescent="0.25">
      <c r="C162" s="28"/>
    </row>
    <row r="163" spans="3:3" ht="24.75" customHeight="1" x14ac:dyDescent="0.25">
      <c r="C163" s="28"/>
    </row>
    <row r="164" spans="3:3" ht="24.75" customHeight="1" x14ac:dyDescent="0.25">
      <c r="C164" s="28"/>
    </row>
    <row r="165" spans="3:3" ht="24.75" customHeight="1" x14ac:dyDescent="0.25">
      <c r="C165" s="28"/>
    </row>
    <row r="166" spans="3:3" ht="24.75" customHeight="1" x14ac:dyDescent="0.25">
      <c r="C166" s="28"/>
    </row>
    <row r="167" spans="3:3" ht="24.75" customHeight="1" x14ac:dyDescent="0.25">
      <c r="C167" s="28"/>
    </row>
    <row r="168" spans="3:3" ht="24.75" customHeight="1" x14ac:dyDescent="0.25"/>
    <row r="173" spans="3:3" ht="21" customHeight="1" x14ac:dyDescent="0.25"/>
  </sheetData>
  <mergeCells count="7">
    <mergeCell ref="A1:C1"/>
    <mergeCell ref="D1:G1"/>
    <mergeCell ref="A3:G3"/>
    <mergeCell ref="A5:A6"/>
    <mergeCell ref="B5:B6"/>
    <mergeCell ref="C5:F5"/>
    <mergeCell ref="G5:G6"/>
  </mergeCells>
  <pageMargins left="0.53" right="0.32" top="0.22" bottom="0.2" header="0.2" footer="0.2"/>
  <pageSetup paperSize="9" orientation="landscape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65"/>
  <sheetViews>
    <sheetView topLeftCell="A49" workbookViewId="0">
      <selection activeCell="A7" sqref="A7:G63"/>
    </sheetView>
  </sheetViews>
  <sheetFormatPr defaultRowHeight="18.75" x14ac:dyDescent="0.3"/>
  <cols>
    <col min="1" max="1" width="6.42578125" style="3" customWidth="1"/>
    <col min="2" max="2" width="32.85546875" style="3" customWidth="1"/>
    <col min="3" max="3" width="18.7109375" style="3" customWidth="1"/>
    <col min="4" max="5" width="16.140625" style="3" customWidth="1"/>
    <col min="6" max="6" width="17.85546875" style="3" customWidth="1"/>
    <col min="7" max="7" width="22.7109375" style="39" customWidth="1"/>
    <col min="8" max="16384" width="9.140625" style="3"/>
  </cols>
  <sheetData>
    <row r="1" spans="1:7" ht="38.25" customHeight="1" x14ac:dyDescent="0.3">
      <c r="A1" s="126" t="s">
        <v>1860</v>
      </c>
      <c r="B1" s="126"/>
      <c r="C1" s="126"/>
      <c r="D1" s="127" t="s">
        <v>4</v>
      </c>
      <c r="E1" s="127"/>
      <c r="F1" s="127"/>
      <c r="G1" s="127"/>
    </row>
    <row r="2" spans="1:7" x14ac:dyDescent="0.3">
      <c r="A2" s="40"/>
      <c r="B2" s="40"/>
      <c r="C2" s="40"/>
      <c r="D2" s="40"/>
      <c r="E2" s="40"/>
      <c r="F2" s="40"/>
      <c r="G2" s="62"/>
    </row>
    <row r="3" spans="1:7" ht="38.25" customHeight="1" x14ac:dyDescent="0.3">
      <c r="A3" s="127" t="s">
        <v>1873</v>
      </c>
      <c r="B3" s="128"/>
      <c r="C3" s="128"/>
      <c r="D3" s="128"/>
      <c r="E3" s="128"/>
      <c r="F3" s="128"/>
      <c r="G3" s="128"/>
    </row>
    <row r="4" spans="1:7" ht="6" customHeight="1" x14ac:dyDescent="0.3">
      <c r="A4" s="2"/>
      <c r="B4" s="2"/>
      <c r="C4" s="2"/>
      <c r="D4" s="2"/>
      <c r="E4" s="2"/>
      <c r="F4" s="2"/>
      <c r="G4" s="4"/>
    </row>
    <row r="5" spans="1:7" x14ac:dyDescent="0.3">
      <c r="A5" s="129" t="s">
        <v>0</v>
      </c>
      <c r="B5" s="129" t="s">
        <v>1</v>
      </c>
      <c r="C5" s="129" t="s">
        <v>2</v>
      </c>
      <c r="D5" s="129"/>
      <c r="E5" s="129"/>
      <c r="F5" s="129"/>
      <c r="G5" s="143" t="s">
        <v>8</v>
      </c>
    </row>
    <row r="6" spans="1:7" ht="36" customHeight="1" x14ac:dyDescent="0.3">
      <c r="A6" s="129"/>
      <c r="B6" s="129"/>
      <c r="C6" s="41" t="s">
        <v>1852</v>
      </c>
      <c r="D6" s="42" t="s">
        <v>5</v>
      </c>
      <c r="E6" s="42" t="s">
        <v>6</v>
      </c>
      <c r="F6" s="42" t="s">
        <v>7</v>
      </c>
      <c r="G6" s="144"/>
    </row>
    <row r="7" spans="1:7" ht="25.5" customHeight="1" x14ac:dyDescent="0.3">
      <c r="A7" s="8">
        <v>1</v>
      </c>
      <c r="B7" s="8" t="s">
        <v>993</v>
      </c>
      <c r="C7" s="8">
        <v>2638</v>
      </c>
      <c r="D7" s="8"/>
      <c r="E7" s="8"/>
      <c r="F7" s="8">
        <v>2638</v>
      </c>
      <c r="G7" s="9">
        <f>1000*F7</f>
        <v>2638000</v>
      </c>
    </row>
    <row r="8" spans="1:7" ht="25.5" customHeight="1" x14ac:dyDescent="0.3">
      <c r="A8" s="8">
        <v>2</v>
      </c>
      <c r="B8" s="8" t="s">
        <v>994</v>
      </c>
      <c r="C8" s="8">
        <v>5188</v>
      </c>
      <c r="D8" s="8"/>
      <c r="E8" s="8"/>
      <c r="F8" s="8">
        <v>5188</v>
      </c>
      <c r="G8" s="9">
        <f t="shared" ref="G8:G63" si="0">1000*F8</f>
        <v>5188000</v>
      </c>
    </row>
    <row r="9" spans="1:7" ht="25.5" customHeight="1" x14ac:dyDescent="0.3">
      <c r="A9" s="8">
        <v>3</v>
      </c>
      <c r="B9" s="8" t="s">
        <v>995</v>
      </c>
      <c r="C9" s="8">
        <v>3160</v>
      </c>
      <c r="D9" s="8"/>
      <c r="E9" s="8"/>
      <c r="F9" s="8">
        <v>3160</v>
      </c>
      <c r="G9" s="9">
        <f t="shared" si="0"/>
        <v>3160000</v>
      </c>
    </row>
    <row r="10" spans="1:7" ht="25.5" customHeight="1" x14ac:dyDescent="0.3">
      <c r="A10" s="8">
        <v>4</v>
      </c>
      <c r="B10" s="8" t="s">
        <v>996</v>
      </c>
      <c r="C10" s="8">
        <v>4863</v>
      </c>
      <c r="D10" s="8"/>
      <c r="E10" s="8"/>
      <c r="F10" s="8">
        <v>4863</v>
      </c>
      <c r="G10" s="9">
        <f t="shared" si="0"/>
        <v>4863000</v>
      </c>
    </row>
    <row r="11" spans="1:7" ht="25.5" customHeight="1" x14ac:dyDescent="0.3">
      <c r="A11" s="8">
        <v>5</v>
      </c>
      <c r="B11" s="8" t="s">
        <v>997</v>
      </c>
      <c r="C11" s="8">
        <v>1325</v>
      </c>
      <c r="D11" s="8"/>
      <c r="E11" s="8"/>
      <c r="F11" s="8">
        <v>1325</v>
      </c>
      <c r="G11" s="9">
        <f t="shared" si="0"/>
        <v>1325000</v>
      </c>
    </row>
    <row r="12" spans="1:7" ht="25.5" customHeight="1" x14ac:dyDescent="0.3">
      <c r="A12" s="8">
        <v>6</v>
      </c>
      <c r="B12" s="8" t="s">
        <v>998</v>
      </c>
      <c r="C12" s="8">
        <v>16904</v>
      </c>
      <c r="D12" s="8"/>
      <c r="E12" s="8"/>
      <c r="F12" s="8">
        <v>16904</v>
      </c>
      <c r="G12" s="9">
        <f t="shared" si="0"/>
        <v>16904000</v>
      </c>
    </row>
    <row r="13" spans="1:7" ht="25.5" customHeight="1" x14ac:dyDescent="0.3">
      <c r="A13" s="8">
        <v>7</v>
      </c>
      <c r="B13" s="8" t="s">
        <v>999</v>
      </c>
      <c r="C13" s="8">
        <v>2000</v>
      </c>
      <c r="D13" s="8"/>
      <c r="E13" s="8"/>
      <c r="F13" s="8">
        <v>2000</v>
      </c>
      <c r="G13" s="9">
        <f t="shared" si="0"/>
        <v>2000000</v>
      </c>
    </row>
    <row r="14" spans="1:7" ht="25.5" customHeight="1" x14ac:dyDescent="0.3">
      <c r="A14" s="8">
        <v>8</v>
      </c>
      <c r="B14" s="8" t="s">
        <v>1000</v>
      </c>
      <c r="C14" s="8">
        <v>797</v>
      </c>
      <c r="D14" s="8"/>
      <c r="E14" s="8"/>
      <c r="F14" s="8">
        <v>797</v>
      </c>
      <c r="G14" s="9">
        <f t="shared" si="0"/>
        <v>797000</v>
      </c>
    </row>
    <row r="15" spans="1:7" ht="25.5" customHeight="1" x14ac:dyDescent="0.3">
      <c r="A15" s="8">
        <v>9</v>
      </c>
      <c r="B15" s="8" t="s">
        <v>1001</v>
      </c>
      <c r="C15" s="8">
        <v>1952</v>
      </c>
      <c r="D15" s="8"/>
      <c r="E15" s="8"/>
      <c r="F15" s="8">
        <v>1952</v>
      </c>
      <c r="G15" s="9">
        <f t="shared" si="0"/>
        <v>1952000</v>
      </c>
    </row>
    <row r="16" spans="1:7" ht="25.5" customHeight="1" x14ac:dyDescent="0.3">
      <c r="A16" s="8">
        <v>10</v>
      </c>
      <c r="B16" s="8" t="s">
        <v>1002</v>
      </c>
      <c r="C16" s="8">
        <v>1462</v>
      </c>
      <c r="D16" s="8"/>
      <c r="E16" s="8"/>
      <c r="F16" s="8">
        <v>1462</v>
      </c>
      <c r="G16" s="9">
        <f t="shared" si="0"/>
        <v>1462000</v>
      </c>
    </row>
    <row r="17" spans="1:7" ht="25.5" customHeight="1" x14ac:dyDescent="0.3">
      <c r="A17" s="8">
        <v>11</v>
      </c>
      <c r="B17" s="8" t="s">
        <v>1003</v>
      </c>
      <c r="C17" s="8">
        <v>500</v>
      </c>
      <c r="D17" s="8"/>
      <c r="E17" s="8"/>
      <c r="F17" s="8">
        <v>500</v>
      </c>
      <c r="G17" s="9">
        <f t="shared" si="0"/>
        <v>500000</v>
      </c>
    </row>
    <row r="18" spans="1:7" ht="25.5" customHeight="1" x14ac:dyDescent="0.3">
      <c r="A18" s="8">
        <v>12</v>
      </c>
      <c r="B18" s="8" t="s">
        <v>1004</v>
      </c>
      <c r="C18" s="8">
        <v>698</v>
      </c>
      <c r="D18" s="8"/>
      <c r="E18" s="8"/>
      <c r="F18" s="8">
        <v>698</v>
      </c>
      <c r="G18" s="9">
        <f t="shared" si="0"/>
        <v>698000</v>
      </c>
    </row>
    <row r="19" spans="1:7" ht="25.5" customHeight="1" x14ac:dyDescent="0.3">
      <c r="A19" s="8">
        <v>13</v>
      </c>
      <c r="B19" s="8" t="s">
        <v>1005</v>
      </c>
      <c r="C19" s="8">
        <v>6490</v>
      </c>
      <c r="D19" s="8"/>
      <c r="E19" s="8"/>
      <c r="F19" s="8">
        <v>6490</v>
      </c>
      <c r="G19" s="9">
        <f t="shared" si="0"/>
        <v>6490000</v>
      </c>
    </row>
    <row r="20" spans="1:7" ht="25.5" customHeight="1" x14ac:dyDescent="0.3">
      <c r="A20" s="8">
        <v>14</v>
      </c>
      <c r="B20" s="8" t="s">
        <v>1006</v>
      </c>
      <c r="C20" s="8">
        <v>2764</v>
      </c>
      <c r="D20" s="8"/>
      <c r="E20" s="8"/>
      <c r="F20" s="8">
        <v>2764</v>
      </c>
      <c r="G20" s="9">
        <f t="shared" si="0"/>
        <v>2764000</v>
      </c>
    </row>
    <row r="21" spans="1:7" ht="25.5" customHeight="1" x14ac:dyDescent="0.3">
      <c r="A21" s="8">
        <v>15</v>
      </c>
      <c r="B21" s="8" t="s">
        <v>1007</v>
      </c>
      <c r="C21" s="8">
        <v>1764</v>
      </c>
      <c r="D21" s="8"/>
      <c r="E21" s="8"/>
      <c r="F21" s="8">
        <v>1764</v>
      </c>
      <c r="G21" s="9">
        <f t="shared" si="0"/>
        <v>1764000</v>
      </c>
    </row>
    <row r="22" spans="1:7" ht="25.5" customHeight="1" x14ac:dyDescent="0.3">
      <c r="A22" s="8">
        <v>16</v>
      </c>
      <c r="B22" s="8" t="s">
        <v>1008</v>
      </c>
      <c r="C22" s="8">
        <v>1000</v>
      </c>
      <c r="D22" s="8"/>
      <c r="E22" s="8"/>
      <c r="F22" s="8">
        <v>1000</v>
      </c>
      <c r="G22" s="9">
        <f t="shared" si="0"/>
        <v>1000000</v>
      </c>
    </row>
    <row r="23" spans="1:7" ht="25.5" customHeight="1" x14ac:dyDescent="0.3">
      <c r="A23" s="8">
        <v>17</v>
      </c>
      <c r="B23" s="8" t="s">
        <v>1009</v>
      </c>
      <c r="C23" s="8">
        <v>462</v>
      </c>
      <c r="D23" s="8"/>
      <c r="E23" s="8"/>
      <c r="F23" s="8">
        <v>462</v>
      </c>
      <c r="G23" s="9">
        <f t="shared" si="0"/>
        <v>462000</v>
      </c>
    </row>
    <row r="24" spans="1:7" ht="25.5" customHeight="1" x14ac:dyDescent="0.3">
      <c r="A24" s="8">
        <v>18</v>
      </c>
      <c r="B24" s="8" t="s">
        <v>1010</v>
      </c>
      <c r="C24" s="8">
        <v>1995</v>
      </c>
      <c r="D24" s="8"/>
      <c r="E24" s="8"/>
      <c r="F24" s="8">
        <v>1995</v>
      </c>
      <c r="G24" s="9">
        <f t="shared" si="0"/>
        <v>1995000</v>
      </c>
    </row>
    <row r="25" spans="1:7" ht="25.5" customHeight="1" x14ac:dyDescent="0.3">
      <c r="A25" s="8">
        <v>19</v>
      </c>
      <c r="B25" s="8" t="s">
        <v>1011</v>
      </c>
      <c r="C25" s="8">
        <v>1533</v>
      </c>
      <c r="D25" s="8"/>
      <c r="E25" s="8"/>
      <c r="F25" s="8">
        <v>1533</v>
      </c>
      <c r="G25" s="9">
        <f t="shared" si="0"/>
        <v>1533000</v>
      </c>
    </row>
    <row r="26" spans="1:7" ht="25.5" customHeight="1" x14ac:dyDescent="0.3">
      <c r="A26" s="8">
        <v>20</v>
      </c>
      <c r="B26" s="8" t="s">
        <v>1012</v>
      </c>
      <c r="C26" s="8">
        <v>18909</v>
      </c>
      <c r="D26" s="8"/>
      <c r="E26" s="8"/>
      <c r="F26" s="8">
        <v>18909</v>
      </c>
      <c r="G26" s="9">
        <f t="shared" si="0"/>
        <v>18909000</v>
      </c>
    </row>
    <row r="27" spans="1:7" ht="25.5" customHeight="1" x14ac:dyDescent="0.3">
      <c r="A27" s="8">
        <v>21</v>
      </c>
      <c r="B27" s="8" t="s">
        <v>1013</v>
      </c>
      <c r="C27" s="8">
        <v>10853</v>
      </c>
      <c r="D27" s="8"/>
      <c r="E27" s="8"/>
      <c r="F27" s="8">
        <v>10853</v>
      </c>
      <c r="G27" s="9">
        <f t="shared" si="0"/>
        <v>10853000</v>
      </c>
    </row>
    <row r="28" spans="1:7" ht="25.5" customHeight="1" x14ac:dyDescent="0.3">
      <c r="A28" s="8">
        <v>22</v>
      </c>
      <c r="B28" s="8" t="s">
        <v>1014</v>
      </c>
      <c r="C28" s="8">
        <v>2528</v>
      </c>
      <c r="D28" s="8"/>
      <c r="E28" s="8"/>
      <c r="F28" s="8">
        <v>2528</v>
      </c>
      <c r="G28" s="9">
        <f t="shared" si="0"/>
        <v>2528000</v>
      </c>
    </row>
    <row r="29" spans="1:7" ht="25.5" customHeight="1" x14ac:dyDescent="0.3">
      <c r="A29" s="8">
        <v>23</v>
      </c>
      <c r="B29" s="8" t="s">
        <v>370</v>
      </c>
      <c r="C29" s="8">
        <v>11389</v>
      </c>
      <c r="D29" s="8"/>
      <c r="E29" s="8"/>
      <c r="F29" s="8">
        <v>11389</v>
      </c>
      <c r="G29" s="9">
        <f t="shared" si="0"/>
        <v>11389000</v>
      </c>
    </row>
    <row r="30" spans="1:7" ht="25.5" customHeight="1" x14ac:dyDescent="0.3">
      <c r="A30" s="8">
        <v>24</v>
      </c>
      <c r="B30" s="8" t="s">
        <v>1015</v>
      </c>
      <c r="C30" s="8">
        <v>5660</v>
      </c>
      <c r="D30" s="8"/>
      <c r="E30" s="8"/>
      <c r="F30" s="8">
        <v>5660</v>
      </c>
      <c r="G30" s="9">
        <f t="shared" si="0"/>
        <v>5660000</v>
      </c>
    </row>
    <row r="31" spans="1:7" ht="25.5" customHeight="1" x14ac:dyDescent="0.3">
      <c r="A31" s="8">
        <v>25</v>
      </c>
      <c r="B31" s="8" t="s">
        <v>1016</v>
      </c>
      <c r="C31" s="8">
        <v>1965</v>
      </c>
      <c r="D31" s="8"/>
      <c r="E31" s="8"/>
      <c r="F31" s="8">
        <v>1965</v>
      </c>
      <c r="G31" s="9">
        <f t="shared" si="0"/>
        <v>1965000</v>
      </c>
    </row>
    <row r="32" spans="1:7" ht="25.5" customHeight="1" x14ac:dyDescent="0.3">
      <c r="A32" s="8">
        <v>26</v>
      </c>
      <c r="B32" s="8" t="s">
        <v>1017</v>
      </c>
      <c r="C32" s="8">
        <v>665</v>
      </c>
      <c r="D32" s="8"/>
      <c r="E32" s="8"/>
      <c r="F32" s="8">
        <v>665</v>
      </c>
      <c r="G32" s="9">
        <f t="shared" si="0"/>
        <v>665000</v>
      </c>
    </row>
    <row r="33" spans="1:7" ht="25.5" customHeight="1" x14ac:dyDescent="0.3">
      <c r="A33" s="8">
        <v>27</v>
      </c>
      <c r="B33" s="8" t="s">
        <v>1018</v>
      </c>
      <c r="C33" s="8">
        <v>3981</v>
      </c>
      <c r="D33" s="8"/>
      <c r="E33" s="8"/>
      <c r="F33" s="8">
        <v>3981</v>
      </c>
      <c r="G33" s="9">
        <f t="shared" si="0"/>
        <v>3981000</v>
      </c>
    </row>
    <row r="34" spans="1:7" ht="25.5" customHeight="1" x14ac:dyDescent="0.3">
      <c r="A34" s="8">
        <v>28</v>
      </c>
      <c r="B34" s="8" t="s">
        <v>1019</v>
      </c>
      <c r="C34" s="8">
        <v>2863</v>
      </c>
      <c r="D34" s="8"/>
      <c r="E34" s="8"/>
      <c r="F34" s="8">
        <v>2863</v>
      </c>
      <c r="G34" s="9">
        <f t="shared" si="0"/>
        <v>2863000</v>
      </c>
    </row>
    <row r="35" spans="1:7" ht="25.5" customHeight="1" x14ac:dyDescent="0.3">
      <c r="A35" s="8">
        <v>29</v>
      </c>
      <c r="B35" s="8" t="s">
        <v>1020</v>
      </c>
      <c r="C35" s="8">
        <v>1665</v>
      </c>
      <c r="D35" s="8"/>
      <c r="E35" s="8"/>
      <c r="F35" s="8">
        <v>1665</v>
      </c>
      <c r="G35" s="9">
        <f t="shared" si="0"/>
        <v>1665000</v>
      </c>
    </row>
    <row r="36" spans="1:7" ht="25.5" customHeight="1" x14ac:dyDescent="0.3">
      <c r="A36" s="8">
        <v>30</v>
      </c>
      <c r="B36" s="8" t="s">
        <v>1021</v>
      </c>
      <c r="C36" s="8">
        <v>10942</v>
      </c>
      <c r="D36" s="8"/>
      <c r="E36" s="8"/>
      <c r="F36" s="8">
        <v>10942</v>
      </c>
      <c r="G36" s="9">
        <f t="shared" si="0"/>
        <v>10942000</v>
      </c>
    </row>
    <row r="37" spans="1:7" ht="25.5" customHeight="1" x14ac:dyDescent="0.3">
      <c r="A37" s="8">
        <v>31</v>
      </c>
      <c r="B37" s="8" t="s">
        <v>1022</v>
      </c>
      <c r="C37" s="8">
        <v>9928</v>
      </c>
      <c r="D37" s="8"/>
      <c r="E37" s="8"/>
      <c r="F37" s="8">
        <v>9928</v>
      </c>
      <c r="G37" s="9">
        <f t="shared" si="0"/>
        <v>9928000</v>
      </c>
    </row>
    <row r="38" spans="1:7" ht="25.5" customHeight="1" x14ac:dyDescent="0.3">
      <c r="A38" s="8">
        <v>32</v>
      </c>
      <c r="B38" s="8" t="s">
        <v>1023</v>
      </c>
      <c r="C38" s="8">
        <v>2877</v>
      </c>
      <c r="D38" s="8"/>
      <c r="E38" s="8"/>
      <c r="F38" s="8">
        <v>2877</v>
      </c>
      <c r="G38" s="9">
        <f t="shared" si="0"/>
        <v>2877000</v>
      </c>
    </row>
    <row r="39" spans="1:7" ht="25.5" customHeight="1" x14ac:dyDescent="0.3">
      <c r="A39" s="8">
        <v>33</v>
      </c>
      <c r="B39" s="8" t="s">
        <v>1024</v>
      </c>
      <c r="C39" s="8">
        <v>15965</v>
      </c>
      <c r="D39" s="8"/>
      <c r="E39" s="8"/>
      <c r="F39" s="8">
        <v>15965</v>
      </c>
      <c r="G39" s="9">
        <f t="shared" si="0"/>
        <v>15965000</v>
      </c>
    </row>
    <row r="40" spans="1:7" ht="25.5" customHeight="1" x14ac:dyDescent="0.3">
      <c r="A40" s="8">
        <v>34</v>
      </c>
      <c r="B40" s="8" t="s">
        <v>1025</v>
      </c>
      <c r="C40" s="8">
        <v>2165</v>
      </c>
      <c r="D40" s="8"/>
      <c r="E40" s="8"/>
      <c r="F40" s="8">
        <v>2165</v>
      </c>
      <c r="G40" s="9">
        <f t="shared" si="0"/>
        <v>2165000</v>
      </c>
    </row>
    <row r="41" spans="1:7" ht="25.5" customHeight="1" x14ac:dyDescent="0.3">
      <c r="A41" s="8">
        <v>35</v>
      </c>
      <c r="B41" s="8" t="s">
        <v>1026</v>
      </c>
      <c r="C41" s="8">
        <v>2561</v>
      </c>
      <c r="D41" s="8"/>
      <c r="E41" s="8"/>
      <c r="F41" s="8">
        <v>2561</v>
      </c>
      <c r="G41" s="9">
        <f t="shared" si="0"/>
        <v>2561000</v>
      </c>
    </row>
    <row r="42" spans="1:7" ht="25.5" customHeight="1" x14ac:dyDescent="0.3">
      <c r="A42" s="8">
        <v>36</v>
      </c>
      <c r="B42" s="8" t="s">
        <v>1027</v>
      </c>
      <c r="C42" s="8">
        <v>4962</v>
      </c>
      <c r="D42" s="8"/>
      <c r="E42" s="8"/>
      <c r="F42" s="8">
        <v>4962</v>
      </c>
      <c r="G42" s="9">
        <f t="shared" si="0"/>
        <v>4962000</v>
      </c>
    </row>
    <row r="43" spans="1:7" ht="25.5" customHeight="1" x14ac:dyDescent="0.3">
      <c r="A43" s="8">
        <v>37</v>
      </c>
      <c r="B43" s="8" t="s">
        <v>863</v>
      </c>
      <c r="C43" s="8">
        <v>665</v>
      </c>
      <c r="D43" s="8"/>
      <c r="E43" s="8"/>
      <c r="F43" s="8">
        <v>665</v>
      </c>
      <c r="G43" s="9">
        <f t="shared" si="0"/>
        <v>665000</v>
      </c>
    </row>
    <row r="44" spans="1:7" ht="25.5" customHeight="1" x14ac:dyDescent="0.3">
      <c r="A44" s="8">
        <v>38</v>
      </c>
      <c r="B44" s="8" t="s">
        <v>1028</v>
      </c>
      <c r="C44" s="8">
        <v>1033</v>
      </c>
      <c r="D44" s="8"/>
      <c r="E44" s="8"/>
      <c r="F44" s="8">
        <v>1033</v>
      </c>
      <c r="G44" s="9">
        <f t="shared" si="0"/>
        <v>1033000</v>
      </c>
    </row>
    <row r="45" spans="1:7" ht="25.5" customHeight="1" x14ac:dyDescent="0.3">
      <c r="A45" s="8">
        <v>39</v>
      </c>
      <c r="B45" s="8" t="s">
        <v>1029</v>
      </c>
      <c r="C45" s="8">
        <v>4962</v>
      </c>
      <c r="D45" s="8"/>
      <c r="E45" s="8"/>
      <c r="F45" s="8">
        <v>4962</v>
      </c>
      <c r="G45" s="9">
        <f t="shared" si="0"/>
        <v>4962000</v>
      </c>
    </row>
    <row r="46" spans="1:7" ht="25.5" customHeight="1" x14ac:dyDescent="0.3">
      <c r="A46" s="8">
        <v>40</v>
      </c>
      <c r="B46" s="8" t="s">
        <v>1030</v>
      </c>
      <c r="C46" s="8">
        <v>1995</v>
      </c>
      <c r="D46" s="8"/>
      <c r="E46" s="8"/>
      <c r="F46" s="8">
        <v>1995</v>
      </c>
      <c r="G46" s="9">
        <f t="shared" si="0"/>
        <v>1995000</v>
      </c>
    </row>
    <row r="47" spans="1:7" ht="25.5" customHeight="1" x14ac:dyDescent="0.3">
      <c r="A47" s="8">
        <v>41</v>
      </c>
      <c r="B47" s="8" t="s">
        <v>1031</v>
      </c>
      <c r="C47" s="8">
        <v>6093</v>
      </c>
      <c r="D47" s="8"/>
      <c r="E47" s="8"/>
      <c r="F47" s="8">
        <v>6093</v>
      </c>
      <c r="G47" s="9">
        <f t="shared" si="0"/>
        <v>6093000</v>
      </c>
    </row>
    <row r="48" spans="1:7" ht="25.5" customHeight="1" x14ac:dyDescent="0.3">
      <c r="A48" s="8">
        <v>42</v>
      </c>
      <c r="B48" s="8" t="s">
        <v>1032</v>
      </c>
      <c r="C48" s="8">
        <v>2500</v>
      </c>
      <c r="D48" s="8"/>
      <c r="E48" s="8"/>
      <c r="F48" s="8">
        <v>2500</v>
      </c>
      <c r="G48" s="9">
        <f t="shared" si="0"/>
        <v>2500000</v>
      </c>
    </row>
    <row r="49" spans="1:7" ht="25.5" customHeight="1" x14ac:dyDescent="0.3">
      <c r="A49" s="8">
        <v>43</v>
      </c>
      <c r="B49" s="8" t="s">
        <v>1033</v>
      </c>
      <c r="C49" s="8">
        <v>4221</v>
      </c>
      <c r="D49" s="8"/>
      <c r="E49" s="8"/>
      <c r="F49" s="8">
        <v>4221</v>
      </c>
      <c r="G49" s="9">
        <f t="shared" si="0"/>
        <v>4221000</v>
      </c>
    </row>
    <row r="50" spans="1:7" ht="25.5" customHeight="1" x14ac:dyDescent="0.3">
      <c r="A50" s="8">
        <v>44</v>
      </c>
      <c r="B50" s="8" t="s">
        <v>1034</v>
      </c>
      <c r="C50" s="8">
        <v>2588</v>
      </c>
      <c r="D50" s="8"/>
      <c r="E50" s="8"/>
      <c r="F50" s="8">
        <v>2588</v>
      </c>
      <c r="G50" s="9">
        <f t="shared" si="0"/>
        <v>2588000</v>
      </c>
    </row>
    <row r="51" spans="1:7" ht="25.5" customHeight="1" x14ac:dyDescent="0.3">
      <c r="A51" s="8">
        <v>45</v>
      </c>
      <c r="B51" s="8" t="s">
        <v>1035</v>
      </c>
      <c r="C51" s="8">
        <v>3233</v>
      </c>
      <c r="D51" s="8"/>
      <c r="E51" s="8"/>
      <c r="F51" s="8">
        <v>3233</v>
      </c>
      <c r="G51" s="9">
        <f t="shared" si="0"/>
        <v>3233000</v>
      </c>
    </row>
    <row r="52" spans="1:7" ht="25.5" customHeight="1" x14ac:dyDescent="0.3">
      <c r="A52" s="8">
        <v>46</v>
      </c>
      <c r="B52" s="8" t="s">
        <v>1036</v>
      </c>
      <c r="C52" s="8">
        <v>204</v>
      </c>
      <c r="D52" s="8"/>
      <c r="E52" s="8"/>
      <c r="F52" s="8">
        <v>204</v>
      </c>
      <c r="G52" s="9">
        <f t="shared" si="0"/>
        <v>204000</v>
      </c>
    </row>
    <row r="53" spans="1:7" ht="25.5" customHeight="1" x14ac:dyDescent="0.3">
      <c r="A53" s="8">
        <v>47</v>
      </c>
      <c r="B53" s="8" t="s">
        <v>1037</v>
      </c>
      <c r="C53" s="8">
        <v>1926</v>
      </c>
      <c r="D53" s="8"/>
      <c r="E53" s="8"/>
      <c r="F53" s="8">
        <v>1926</v>
      </c>
      <c r="G53" s="9">
        <f t="shared" si="0"/>
        <v>1926000</v>
      </c>
    </row>
    <row r="54" spans="1:7" ht="25.5" customHeight="1" x14ac:dyDescent="0.3">
      <c r="A54" s="8">
        <v>48</v>
      </c>
      <c r="B54" s="8" t="s">
        <v>1038</v>
      </c>
      <c r="C54" s="8">
        <v>2929</v>
      </c>
      <c r="D54" s="8"/>
      <c r="E54" s="8"/>
      <c r="F54" s="8">
        <v>2929</v>
      </c>
      <c r="G54" s="9">
        <f t="shared" si="0"/>
        <v>2929000</v>
      </c>
    </row>
    <row r="55" spans="1:7" ht="25.5" customHeight="1" x14ac:dyDescent="0.3">
      <c r="A55" s="8">
        <v>49</v>
      </c>
      <c r="B55" s="8" t="s">
        <v>1039</v>
      </c>
      <c r="C55" s="8">
        <v>2371</v>
      </c>
      <c r="D55" s="8"/>
      <c r="E55" s="8"/>
      <c r="F55" s="8">
        <v>2371</v>
      </c>
      <c r="G55" s="9">
        <f t="shared" si="0"/>
        <v>2371000</v>
      </c>
    </row>
    <row r="56" spans="1:7" ht="25.5" customHeight="1" x14ac:dyDescent="0.3">
      <c r="A56" s="8">
        <v>50</v>
      </c>
      <c r="B56" s="8" t="s">
        <v>1040</v>
      </c>
      <c r="C56" s="8">
        <v>1750</v>
      </c>
      <c r="D56" s="8"/>
      <c r="E56" s="8"/>
      <c r="F56" s="8">
        <v>1750</v>
      </c>
      <c r="G56" s="9">
        <f t="shared" si="0"/>
        <v>1750000</v>
      </c>
    </row>
    <row r="57" spans="1:7" ht="25.5" customHeight="1" x14ac:dyDescent="0.3">
      <c r="A57" s="8">
        <v>51</v>
      </c>
      <c r="B57" s="8" t="s">
        <v>1041</v>
      </c>
      <c r="C57" s="8">
        <v>4150</v>
      </c>
      <c r="D57" s="8"/>
      <c r="E57" s="8"/>
      <c r="F57" s="8">
        <v>4150</v>
      </c>
      <c r="G57" s="9">
        <f t="shared" si="0"/>
        <v>4150000</v>
      </c>
    </row>
    <row r="58" spans="1:7" ht="25.5" customHeight="1" x14ac:dyDescent="0.3">
      <c r="A58" s="8">
        <v>52</v>
      </c>
      <c r="B58" s="8" t="s">
        <v>1042</v>
      </c>
      <c r="C58" s="8">
        <v>7355</v>
      </c>
      <c r="D58" s="8"/>
      <c r="E58" s="8"/>
      <c r="F58" s="8">
        <v>7355</v>
      </c>
      <c r="G58" s="9">
        <f t="shared" si="0"/>
        <v>7355000</v>
      </c>
    </row>
    <row r="59" spans="1:7" ht="25.5" customHeight="1" x14ac:dyDescent="0.3">
      <c r="A59" s="8">
        <v>53</v>
      </c>
      <c r="B59" s="8" t="s">
        <v>1043</v>
      </c>
      <c r="C59" s="8">
        <v>4743</v>
      </c>
      <c r="D59" s="8"/>
      <c r="E59" s="8"/>
      <c r="F59" s="8">
        <f>C59</f>
        <v>4743</v>
      </c>
      <c r="G59" s="9">
        <f t="shared" si="0"/>
        <v>4743000</v>
      </c>
    </row>
    <row r="60" spans="1:7" ht="25.5" customHeight="1" x14ac:dyDescent="0.3">
      <c r="A60" s="8">
        <v>54</v>
      </c>
      <c r="B60" s="8" t="s">
        <v>1044</v>
      </c>
      <c r="C60" s="8">
        <v>6942</v>
      </c>
      <c r="D60" s="8"/>
      <c r="E60" s="8"/>
      <c r="F60" s="8">
        <f t="shared" ref="F60:F63" si="1">C60</f>
        <v>6942</v>
      </c>
      <c r="G60" s="9">
        <f t="shared" si="0"/>
        <v>6942000</v>
      </c>
    </row>
    <row r="61" spans="1:7" ht="25.5" customHeight="1" x14ac:dyDescent="0.3">
      <c r="A61" s="8">
        <v>55</v>
      </c>
      <c r="B61" s="8" t="s">
        <v>1045</v>
      </c>
      <c r="C61" s="8">
        <v>4008</v>
      </c>
      <c r="D61" s="8"/>
      <c r="E61" s="8"/>
      <c r="F61" s="8">
        <f t="shared" si="1"/>
        <v>4008</v>
      </c>
      <c r="G61" s="9">
        <f t="shared" si="0"/>
        <v>4008000</v>
      </c>
    </row>
    <row r="62" spans="1:7" ht="25.5" customHeight="1" x14ac:dyDescent="0.3">
      <c r="A62" s="8">
        <v>56</v>
      </c>
      <c r="B62" s="8" t="s">
        <v>1046</v>
      </c>
      <c r="C62" s="8">
        <v>4207</v>
      </c>
      <c r="D62" s="8"/>
      <c r="E62" s="8"/>
      <c r="F62" s="8">
        <f t="shared" si="1"/>
        <v>4207</v>
      </c>
      <c r="G62" s="9">
        <f t="shared" si="0"/>
        <v>4207000</v>
      </c>
    </row>
    <row r="63" spans="1:7" ht="23.25" customHeight="1" x14ac:dyDescent="0.3">
      <c r="A63" s="8">
        <v>57</v>
      </c>
      <c r="B63" s="8" t="s">
        <v>128</v>
      </c>
      <c r="C63" s="8">
        <v>9388</v>
      </c>
      <c r="D63" s="8"/>
      <c r="E63" s="8"/>
      <c r="F63" s="8">
        <f t="shared" si="1"/>
        <v>9388</v>
      </c>
      <c r="G63" s="9">
        <f t="shared" si="0"/>
        <v>9388000</v>
      </c>
    </row>
    <row r="64" spans="1:7" ht="23.25" customHeight="1" x14ac:dyDescent="0.3">
      <c r="A64" s="8"/>
      <c r="B64" s="10" t="s">
        <v>9</v>
      </c>
      <c r="C64" s="10">
        <f>SUM(C7:C63)</f>
        <v>244636</v>
      </c>
      <c r="D64" s="10"/>
      <c r="E64" s="10"/>
      <c r="F64" s="10">
        <f t="shared" ref="F64:G64" si="2">SUM(F7:F63)</f>
        <v>244636</v>
      </c>
      <c r="G64" s="30">
        <f t="shared" si="2"/>
        <v>244636000</v>
      </c>
    </row>
    <row r="65" spans="2:7" ht="23.25" customHeight="1" x14ac:dyDescent="0.3">
      <c r="B65" s="12"/>
      <c r="C65" s="12"/>
      <c r="D65" s="12"/>
      <c r="E65" s="12"/>
      <c r="F65" s="12"/>
      <c r="G65" s="13"/>
    </row>
  </sheetData>
  <mergeCells count="7">
    <mergeCell ref="A1:C1"/>
    <mergeCell ref="D1:G1"/>
    <mergeCell ref="A3:G3"/>
    <mergeCell ref="A5:A6"/>
    <mergeCell ref="B5:B6"/>
    <mergeCell ref="C5:F5"/>
    <mergeCell ref="G5:G6"/>
  </mergeCells>
  <pageMargins left="0.61" right="0.16" top="0.21" bottom="0.25" header="0.2" footer="0.2"/>
  <pageSetup paperSize="9" orientation="landscape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62"/>
  <sheetViews>
    <sheetView topLeftCell="A52" workbookViewId="0">
      <selection activeCell="A7" sqref="A7:G56"/>
    </sheetView>
  </sheetViews>
  <sheetFormatPr defaultRowHeight="18.75" x14ac:dyDescent="0.3"/>
  <cols>
    <col min="1" max="1" width="5.85546875" style="3" customWidth="1"/>
    <col min="2" max="2" width="30.5703125" style="3" customWidth="1"/>
    <col min="3" max="3" width="18.42578125" style="106" customWidth="1"/>
    <col min="4" max="5" width="18.42578125" style="3" customWidth="1"/>
    <col min="6" max="6" width="18.42578125" style="106" customWidth="1"/>
    <col min="7" max="7" width="23.5703125" style="50" customWidth="1"/>
    <col min="8" max="16384" width="9.140625" style="3"/>
  </cols>
  <sheetData>
    <row r="1" spans="1:7" ht="37.5" customHeight="1" x14ac:dyDescent="0.3">
      <c r="A1" s="126" t="s">
        <v>1860</v>
      </c>
      <c r="B1" s="126"/>
      <c r="C1" s="126"/>
      <c r="D1" s="127" t="s">
        <v>4</v>
      </c>
      <c r="E1" s="127"/>
      <c r="F1" s="127"/>
      <c r="G1" s="127"/>
    </row>
    <row r="2" spans="1:7" x14ac:dyDescent="0.3">
      <c r="A2" s="40"/>
      <c r="B2" s="40"/>
      <c r="C2" s="95"/>
      <c r="D2" s="40"/>
      <c r="E2" s="40"/>
      <c r="F2" s="95"/>
      <c r="G2" s="96"/>
    </row>
    <row r="3" spans="1:7" ht="42.75" customHeight="1" x14ac:dyDescent="0.3">
      <c r="A3" s="127" t="s">
        <v>1874</v>
      </c>
      <c r="B3" s="128"/>
      <c r="C3" s="128"/>
      <c r="D3" s="128"/>
      <c r="E3" s="128"/>
      <c r="F3" s="128"/>
      <c r="G3" s="128"/>
    </row>
    <row r="4" spans="1:7" ht="6.75" customHeight="1" x14ac:dyDescent="0.3">
      <c r="A4" s="2"/>
      <c r="B4" s="2"/>
      <c r="C4" s="97"/>
      <c r="D4" s="2"/>
      <c r="E4" s="2"/>
      <c r="F4" s="97"/>
      <c r="G4" s="4"/>
    </row>
    <row r="5" spans="1:7" ht="24" customHeight="1" x14ac:dyDescent="0.3">
      <c r="A5" s="129" t="s">
        <v>0</v>
      </c>
      <c r="B5" s="129" t="s">
        <v>1</v>
      </c>
      <c r="C5" s="129" t="s">
        <v>2</v>
      </c>
      <c r="D5" s="129"/>
      <c r="E5" s="129"/>
      <c r="F5" s="131"/>
      <c r="G5" s="132" t="s">
        <v>8</v>
      </c>
    </row>
    <row r="6" spans="1:7" ht="34.5" customHeight="1" x14ac:dyDescent="0.3">
      <c r="A6" s="129"/>
      <c r="B6" s="129"/>
      <c r="C6" s="98" t="s">
        <v>1852</v>
      </c>
      <c r="D6" s="42" t="s">
        <v>5</v>
      </c>
      <c r="E6" s="42" t="s">
        <v>6</v>
      </c>
      <c r="F6" s="99" t="s">
        <v>7</v>
      </c>
      <c r="G6" s="134"/>
    </row>
    <row r="7" spans="1:7" ht="21" customHeight="1" x14ac:dyDescent="0.3">
      <c r="A7" s="8">
        <v>1</v>
      </c>
      <c r="B7" s="8" t="s">
        <v>1047</v>
      </c>
      <c r="C7" s="100">
        <v>2965</v>
      </c>
      <c r="D7" s="8"/>
      <c r="E7" s="8"/>
      <c r="F7" s="100">
        <v>2965</v>
      </c>
      <c r="G7" s="9">
        <f>1000*C7</f>
        <v>2965000</v>
      </c>
    </row>
    <row r="8" spans="1:7" ht="21" customHeight="1" x14ac:dyDescent="0.3">
      <c r="A8" s="8">
        <v>2</v>
      </c>
      <c r="B8" s="8" t="s">
        <v>1048</v>
      </c>
      <c r="C8" s="100">
        <v>3706.9</v>
      </c>
      <c r="D8" s="8"/>
      <c r="E8" s="8"/>
      <c r="F8" s="100">
        <f t="shared" ref="F8:F56" si="0">C8+0</f>
        <v>3706.9</v>
      </c>
      <c r="G8" s="9">
        <f t="shared" ref="G8:G48" si="1">1000*C8</f>
        <v>3706900</v>
      </c>
    </row>
    <row r="9" spans="1:7" ht="21" customHeight="1" x14ac:dyDescent="0.3">
      <c r="A9" s="8">
        <v>3</v>
      </c>
      <c r="B9" s="8" t="s">
        <v>1049</v>
      </c>
      <c r="C9" s="100">
        <v>1441</v>
      </c>
      <c r="D9" s="8"/>
      <c r="E9" s="8"/>
      <c r="F9" s="100">
        <f t="shared" si="0"/>
        <v>1441</v>
      </c>
      <c r="G9" s="9">
        <f t="shared" si="1"/>
        <v>1441000</v>
      </c>
    </row>
    <row r="10" spans="1:7" ht="21" customHeight="1" x14ac:dyDescent="0.3">
      <c r="A10" s="8">
        <v>4</v>
      </c>
      <c r="B10" s="8" t="s">
        <v>1050</v>
      </c>
      <c r="C10" s="100">
        <v>2000</v>
      </c>
      <c r="D10" s="8"/>
      <c r="E10" s="8"/>
      <c r="F10" s="100">
        <f t="shared" si="0"/>
        <v>2000</v>
      </c>
      <c r="G10" s="9">
        <f t="shared" si="1"/>
        <v>2000000</v>
      </c>
    </row>
    <row r="11" spans="1:7" ht="21" customHeight="1" x14ac:dyDescent="0.3">
      <c r="A11" s="8">
        <v>5</v>
      </c>
      <c r="B11" s="8" t="s">
        <v>1051</v>
      </c>
      <c r="C11" s="100">
        <v>1750</v>
      </c>
      <c r="D11" s="8"/>
      <c r="E11" s="8"/>
      <c r="F11" s="100">
        <f t="shared" si="0"/>
        <v>1750</v>
      </c>
      <c r="G11" s="9">
        <f t="shared" si="1"/>
        <v>1750000</v>
      </c>
    </row>
    <row r="12" spans="1:7" ht="21" customHeight="1" x14ac:dyDescent="0.3">
      <c r="A12" s="8">
        <v>6</v>
      </c>
      <c r="B12" s="8" t="s">
        <v>1052</v>
      </c>
      <c r="C12" s="100">
        <v>920</v>
      </c>
      <c r="D12" s="8"/>
      <c r="E12" s="8"/>
      <c r="F12" s="100">
        <f t="shared" si="0"/>
        <v>920</v>
      </c>
      <c r="G12" s="9">
        <f t="shared" si="1"/>
        <v>920000</v>
      </c>
    </row>
    <row r="13" spans="1:7" ht="21" customHeight="1" x14ac:dyDescent="0.3">
      <c r="A13" s="8">
        <v>7</v>
      </c>
      <c r="B13" s="8" t="s">
        <v>1053</v>
      </c>
      <c r="C13" s="100">
        <v>4300</v>
      </c>
      <c r="D13" s="8"/>
      <c r="E13" s="8"/>
      <c r="F13" s="100">
        <f t="shared" si="0"/>
        <v>4300</v>
      </c>
      <c r="G13" s="9">
        <f t="shared" si="1"/>
        <v>4300000</v>
      </c>
    </row>
    <row r="14" spans="1:7" ht="21" customHeight="1" x14ac:dyDescent="0.3">
      <c r="A14" s="8">
        <v>8</v>
      </c>
      <c r="B14" s="8" t="s">
        <v>1054</v>
      </c>
      <c r="C14" s="100">
        <v>3100</v>
      </c>
      <c r="D14" s="8"/>
      <c r="E14" s="8"/>
      <c r="F14" s="100">
        <f t="shared" si="0"/>
        <v>3100</v>
      </c>
      <c r="G14" s="9">
        <f t="shared" si="1"/>
        <v>3100000</v>
      </c>
    </row>
    <row r="15" spans="1:7" ht="21" customHeight="1" x14ac:dyDescent="0.3">
      <c r="A15" s="8">
        <v>9</v>
      </c>
      <c r="B15" s="8" t="s">
        <v>1055</v>
      </c>
      <c r="C15" s="100">
        <v>2620</v>
      </c>
      <c r="D15" s="8"/>
      <c r="E15" s="8"/>
      <c r="F15" s="100">
        <f t="shared" si="0"/>
        <v>2620</v>
      </c>
      <c r="G15" s="9">
        <f t="shared" si="1"/>
        <v>2620000</v>
      </c>
    </row>
    <row r="16" spans="1:7" ht="21" customHeight="1" x14ac:dyDescent="0.3">
      <c r="A16" s="8">
        <v>10</v>
      </c>
      <c r="B16" s="8" t="s">
        <v>1056</v>
      </c>
      <c r="C16" s="100">
        <v>370</v>
      </c>
      <c r="D16" s="8"/>
      <c r="E16" s="8"/>
      <c r="F16" s="100">
        <f t="shared" si="0"/>
        <v>370</v>
      </c>
      <c r="G16" s="9">
        <f t="shared" si="1"/>
        <v>370000</v>
      </c>
    </row>
    <row r="17" spans="1:7" ht="21" customHeight="1" x14ac:dyDescent="0.3">
      <c r="A17" s="8">
        <v>11</v>
      </c>
      <c r="B17" s="8" t="s">
        <v>1057</v>
      </c>
      <c r="C17" s="100">
        <v>2300</v>
      </c>
      <c r="D17" s="8"/>
      <c r="E17" s="8"/>
      <c r="F17" s="100">
        <f t="shared" si="0"/>
        <v>2300</v>
      </c>
      <c r="G17" s="9">
        <f t="shared" si="1"/>
        <v>2300000</v>
      </c>
    </row>
    <row r="18" spans="1:7" ht="21" customHeight="1" x14ac:dyDescent="0.3">
      <c r="A18" s="8">
        <v>12</v>
      </c>
      <c r="B18" s="8" t="s">
        <v>125</v>
      </c>
      <c r="C18" s="100">
        <v>2250</v>
      </c>
      <c r="D18" s="8"/>
      <c r="E18" s="8"/>
      <c r="F18" s="100">
        <f t="shared" si="0"/>
        <v>2250</v>
      </c>
      <c r="G18" s="9">
        <f t="shared" si="1"/>
        <v>2250000</v>
      </c>
    </row>
    <row r="19" spans="1:7" ht="21" customHeight="1" x14ac:dyDescent="0.3">
      <c r="A19" s="8">
        <v>13</v>
      </c>
      <c r="B19" s="8" t="s">
        <v>1058</v>
      </c>
      <c r="C19" s="100">
        <v>1900</v>
      </c>
      <c r="D19" s="8"/>
      <c r="E19" s="8"/>
      <c r="F19" s="100">
        <f t="shared" si="0"/>
        <v>1900</v>
      </c>
      <c r="G19" s="9">
        <f t="shared" si="1"/>
        <v>1900000</v>
      </c>
    </row>
    <row r="20" spans="1:7" ht="21" customHeight="1" x14ac:dyDescent="0.3">
      <c r="A20" s="8">
        <v>14</v>
      </c>
      <c r="B20" s="8" t="s">
        <v>1059</v>
      </c>
      <c r="C20" s="100">
        <v>1930</v>
      </c>
      <c r="D20" s="8"/>
      <c r="E20" s="8"/>
      <c r="F20" s="100">
        <f t="shared" si="0"/>
        <v>1930</v>
      </c>
      <c r="G20" s="9">
        <f t="shared" si="1"/>
        <v>1930000</v>
      </c>
    </row>
    <row r="21" spans="1:7" ht="21" customHeight="1" x14ac:dyDescent="0.3">
      <c r="A21" s="8">
        <v>15</v>
      </c>
      <c r="B21" s="8" t="s">
        <v>1060</v>
      </c>
      <c r="C21" s="100">
        <v>3000</v>
      </c>
      <c r="D21" s="8"/>
      <c r="E21" s="8"/>
      <c r="F21" s="100">
        <f t="shared" si="0"/>
        <v>3000</v>
      </c>
      <c r="G21" s="9">
        <f t="shared" si="1"/>
        <v>3000000</v>
      </c>
    </row>
    <row r="22" spans="1:7" ht="21" customHeight="1" x14ac:dyDescent="0.3">
      <c r="A22" s="8">
        <v>16</v>
      </c>
      <c r="B22" s="8" t="s">
        <v>1061</v>
      </c>
      <c r="C22" s="100">
        <v>900</v>
      </c>
      <c r="D22" s="8"/>
      <c r="E22" s="8"/>
      <c r="F22" s="100">
        <f t="shared" si="0"/>
        <v>900</v>
      </c>
      <c r="G22" s="9">
        <f t="shared" si="1"/>
        <v>900000</v>
      </c>
    </row>
    <row r="23" spans="1:7" ht="21" customHeight="1" x14ac:dyDescent="0.3">
      <c r="A23" s="8">
        <v>17</v>
      </c>
      <c r="B23" s="8" t="s">
        <v>1062</v>
      </c>
      <c r="C23" s="100">
        <v>4393</v>
      </c>
      <c r="D23" s="8"/>
      <c r="E23" s="8"/>
      <c r="F23" s="100">
        <f t="shared" si="0"/>
        <v>4393</v>
      </c>
      <c r="G23" s="9">
        <f t="shared" si="1"/>
        <v>4393000</v>
      </c>
    </row>
    <row r="24" spans="1:7" ht="21" customHeight="1" x14ac:dyDescent="0.3">
      <c r="A24" s="8">
        <v>18</v>
      </c>
      <c r="B24" s="8" t="s">
        <v>1063</v>
      </c>
      <c r="C24" s="100">
        <v>2430</v>
      </c>
      <c r="D24" s="8"/>
      <c r="E24" s="8"/>
      <c r="F24" s="100">
        <f t="shared" si="0"/>
        <v>2430</v>
      </c>
      <c r="G24" s="9">
        <f t="shared" si="1"/>
        <v>2430000</v>
      </c>
    </row>
    <row r="25" spans="1:7" ht="21" customHeight="1" x14ac:dyDescent="0.3">
      <c r="A25" s="8">
        <v>19</v>
      </c>
      <c r="B25" s="8" t="s">
        <v>1064</v>
      </c>
      <c r="C25" s="100">
        <v>1903</v>
      </c>
      <c r="D25" s="8"/>
      <c r="E25" s="8"/>
      <c r="F25" s="100">
        <f t="shared" si="0"/>
        <v>1903</v>
      </c>
      <c r="G25" s="9">
        <f t="shared" si="1"/>
        <v>1903000</v>
      </c>
    </row>
    <row r="26" spans="1:7" ht="21" customHeight="1" x14ac:dyDescent="0.3">
      <c r="A26" s="8">
        <v>20</v>
      </c>
      <c r="B26" s="8" t="s">
        <v>1065</v>
      </c>
      <c r="C26" s="100">
        <v>5100</v>
      </c>
      <c r="D26" s="8"/>
      <c r="E26" s="8"/>
      <c r="F26" s="100">
        <f t="shared" si="0"/>
        <v>5100</v>
      </c>
      <c r="G26" s="9">
        <f t="shared" si="1"/>
        <v>5100000</v>
      </c>
    </row>
    <row r="27" spans="1:7" ht="21" customHeight="1" x14ac:dyDescent="0.3">
      <c r="A27" s="8">
        <v>21</v>
      </c>
      <c r="B27" s="8" t="s">
        <v>1066</v>
      </c>
      <c r="C27" s="100">
        <v>2400</v>
      </c>
      <c r="D27" s="8"/>
      <c r="E27" s="8"/>
      <c r="F27" s="100">
        <f t="shared" si="0"/>
        <v>2400</v>
      </c>
      <c r="G27" s="9">
        <f t="shared" si="1"/>
        <v>2400000</v>
      </c>
    </row>
    <row r="28" spans="1:7" ht="21" customHeight="1" x14ac:dyDescent="0.3">
      <c r="A28" s="8">
        <v>22</v>
      </c>
      <c r="B28" s="8" t="s">
        <v>1067</v>
      </c>
      <c r="C28" s="100">
        <v>2439</v>
      </c>
      <c r="D28" s="8"/>
      <c r="E28" s="8"/>
      <c r="F28" s="100">
        <f t="shared" si="0"/>
        <v>2439</v>
      </c>
      <c r="G28" s="9">
        <f t="shared" si="1"/>
        <v>2439000</v>
      </c>
    </row>
    <row r="29" spans="1:7" ht="21" customHeight="1" x14ac:dyDescent="0.3">
      <c r="A29" s="8">
        <v>23</v>
      </c>
      <c r="B29" s="8" t="s">
        <v>1068</v>
      </c>
      <c r="C29" s="100">
        <v>6188</v>
      </c>
      <c r="D29" s="8"/>
      <c r="E29" s="8"/>
      <c r="F29" s="100">
        <f t="shared" si="0"/>
        <v>6188</v>
      </c>
      <c r="G29" s="9">
        <f t="shared" si="1"/>
        <v>6188000</v>
      </c>
    </row>
    <row r="30" spans="1:7" ht="21" customHeight="1" x14ac:dyDescent="0.3">
      <c r="A30" s="8">
        <v>24</v>
      </c>
      <c r="B30" s="8" t="s">
        <v>155</v>
      </c>
      <c r="C30" s="100">
        <v>2340</v>
      </c>
      <c r="D30" s="8"/>
      <c r="E30" s="8"/>
      <c r="F30" s="100">
        <f t="shared" si="0"/>
        <v>2340</v>
      </c>
      <c r="G30" s="9">
        <f t="shared" si="1"/>
        <v>2340000</v>
      </c>
    </row>
    <row r="31" spans="1:7" ht="21" customHeight="1" x14ac:dyDescent="0.3">
      <c r="A31" s="15">
        <v>25</v>
      </c>
      <c r="B31" s="15" t="s">
        <v>1069</v>
      </c>
      <c r="C31" s="101">
        <v>1250</v>
      </c>
      <c r="D31" s="15"/>
      <c r="E31" s="15"/>
      <c r="F31" s="101">
        <f t="shared" si="0"/>
        <v>1250</v>
      </c>
      <c r="G31" s="102">
        <f t="shared" si="1"/>
        <v>1250000</v>
      </c>
    </row>
    <row r="32" spans="1:7" ht="21" customHeight="1" x14ac:dyDescent="0.3">
      <c r="A32" s="8">
        <v>26</v>
      </c>
      <c r="B32" s="8" t="s">
        <v>1070</v>
      </c>
      <c r="C32" s="100">
        <v>1533</v>
      </c>
      <c r="D32" s="8"/>
      <c r="E32" s="8"/>
      <c r="F32" s="100">
        <f t="shared" si="0"/>
        <v>1533</v>
      </c>
      <c r="G32" s="9">
        <f t="shared" si="1"/>
        <v>1533000</v>
      </c>
    </row>
    <row r="33" spans="1:7" ht="21" customHeight="1" x14ac:dyDescent="0.3">
      <c r="A33" s="8">
        <v>27</v>
      </c>
      <c r="B33" s="8" t="s">
        <v>361</v>
      </c>
      <c r="C33" s="100">
        <v>1389.9</v>
      </c>
      <c r="D33" s="8"/>
      <c r="E33" s="8"/>
      <c r="F33" s="100">
        <f t="shared" si="0"/>
        <v>1389.9</v>
      </c>
      <c r="G33" s="9">
        <f t="shared" si="1"/>
        <v>1389900</v>
      </c>
    </row>
    <row r="34" spans="1:7" ht="21" customHeight="1" x14ac:dyDescent="0.3">
      <c r="A34" s="8">
        <v>28</v>
      </c>
      <c r="B34" s="8" t="s">
        <v>100</v>
      </c>
      <c r="C34" s="100">
        <v>1192</v>
      </c>
      <c r="D34" s="8"/>
      <c r="E34" s="8"/>
      <c r="F34" s="100">
        <f t="shared" si="0"/>
        <v>1192</v>
      </c>
      <c r="G34" s="9">
        <f t="shared" si="1"/>
        <v>1192000</v>
      </c>
    </row>
    <row r="35" spans="1:7" ht="21" customHeight="1" x14ac:dyDescent="0.3">
      <c r="A35" s="8">
        <v>29</v>
      </c>
      <c r="B35" s="8" t="s">
        <v>1071</v>
      </c>
      <c r="C35" s="100">
        <v>1470</v>
      </c>
      <c r="D35" s="8"/>
      <c r="E35" s="8"/>
      <c r="F35" s="100">
        <f t="shared" si="0"/>
        <v>1470</v>
      </c>
      <c r="G35" s="9">
        <f t="shared" si="1"/>
        <v>1470000</v>
      </c>
    </row>
    <row r="36" spans="1:7" ht="21" customHeight="1" x14ac:dyDescent="0.3">
      <c r="A36" s="8">
        <v>30</v>
      </c>
      <c r="B36" s="8" t="s">
        <v>27</v>
      </c>
      <c r="C36" s="100">
        <v>3487.8</v>
      </c>
      <c r="D36" s="8"/>
      <c r="E36" s="8"/>
      <c r="F36" s="100">
        <f t="shared" si="0"/>
        <v>3487.8</v>
      </c>
      <c r="G36" s="9">
        <f t="shared" si="1"/>
        <v>3487800</v>
      </c>
    </row>
    <row r="37" spans="1:7" ht="21" customHeight="1" x14ac:dyDescent="0.3">
      <c r="A37" s="8">
        <v>31</v>
      </c>
      <c r="B37" s="8" t="s">
        <v>493</v>
      </c>
      <c r="C37" s="100">
        <v>1750</v>
      </c>
      <c r="D37" s="8"/>
      <c r="E37" s="8"/>
      <c r="F37" s="100">
        <f t="shared" si="0"/>
        <v>1750</v>
      </c>
      <c r="G37" s="9">
        <f t="shared" si="1"/>
        <v>1750000</v>
      </c>
    </row>
    <row r="38" spans="1:7" ht="21" customHeight="1" x14ac:dyDescent="0.3">
      <c r="A38" s="8">
        <v>32</v>
      </c>
      <c r="B38" s="8" t="s">
        <v>1072</v>
      </c>
      <c r="C38" s="100">
        <v>5410</v>
      </c>
      <c r="D38" s="8"/>
      <c r="E38" s="8"/>
      <c r="F38" s="100">
        <f t="shared" si="0"/>
        <v>5410</v>
      </c>
      <c r="G38" s="9">
        <f t="shared" si="1"/>
        <v>5410000</v>
      </c>
    </row>
    <row r="39" spans="1:7" ht="21" customHeight="1" x14ac:dyDescent="0.3">
      <c r="A39" s="8">
        <v>33</v>
      </c>
      <c r="B39" s="8" t="s">
        <v>1073</v>
      </c>
      <c r="C39" s="100">
        <v>3140</v>
      </c>
      <c r="D39" s="8"/>
      <c r="E39" s="8"/>
      <c r="F39" s="100">
        <f t="shared" si="0"/>
        <v>3140</v>
      </c>
      <c r="G39" s="9">
        <f t="shared" si="1"/>
        <v>3140000</v>
      </c>
    </row>
    <row r="40" spans="1:7" ht="21" customHeight="1" x14ac:dyDescent="0.3">
      <c r="A40" s="8">
        <v>34</v>
      </c>
      <c r="B40" s="8" t="s">
        <v>1074</v>
      </c>
      <c r="C40" s="100">
        <v>4500</v>
      </c>
      <c r="D40" s="8"/>
      <c r="E40" s="8"/>
      <c r="F40" s="100">
        <f t="shared" si="0"/>
        <v>4500</v>
      </c>
      <c r="G40" s="9">
        <f t="shared" si="1"/>
        <v>4500000</v>
      </c>
    </row>
    <row r="41" spans="1:7" ht="21" customHeight="1" x14ac:dyDescent="0.3">
      <c r="A41" s="8">
        <v>35</v>
      </c>
      <c r="B41" s="8" t="s">
        <v>1075</v>
      </c>
      <c r="C41" s="100">
        <v>2700</v>
      </c>
      <c r="D41" s="8"/>
      <c r="E41" s="8"/>
      <c r="F41" s="100">
        <f t="shared" si="0"/>
        <v>2700</v>
      </c>
      <c r="G41" s="9">
        <f t="shared" si="1"/>
        <v>2700000</v>
      </c>
    </row>
    <row r="42" spans="1:7" ht="21" customHeight="1" x14ac:dyDescent="0.3">
      <c r="A42" s="8">
        <v>36</v>
      </c>
      <c r="B42" s="8" t="s">
        <v>1076</v>
      </c>
      <c r="C42" s="100">
        <v>2500</v>
      </c>
      <c r="D42" s="8"/>
      <c r="E42" s="8"/>
      <c r="F42" s="100">
        <f t="shared" si="0"/>
        <v>2500</v>
      </c>
      <c r="G42" s="9">
        <f t="shared" si="1"/>
        <v>2500000</v>
      </c>
    </row>
    <row r="43" spans="1:7" ht="21" customHeight="1" x14ac:dyDescent="0.3">
      <c r="A43" s="8">
        <v>37</v>
      </c>
      <c r="B43" s="8" t="s">
        <v>1077</v>
      </c>
      <c r="C43" s="100">
        <v>1501</v>
      </c>
      <c r="D43" s="8"/>
      <c r="E43" s="8"/>
      <c r="F43" s="100">
        <f t="shared" si="0"/>
        <v>1501</v>
      </c>
      <c r="G43" s="9">
        <f t="shared" si="1"/>
        <v>1501000</v>
      </c>
    </row>
    <row r="44" spans="1:7" ht="21" customHeight="1" x14ac:dyDescent="0.3">
      <c r="A44" s="8">
        <v>38</v>
      </c>
      <c r="B44" s="8" t="s">
        <v>1078</v>
      </c>
      <c r="C44" s="100">
        <v>1130</v>
      </c>
      <c r="D44" s="8"/>
      <c r="E44" s="8"/>
      <c r="F44" s="100">
        <f t="shared" si="0"/>
        <v>1130</v>
      </c>
      <c r="G44" s="9">
        <f t="shared" si="1"/>
        <v>1130000</v>
      </c>
    </row>
    <row r="45" spans="1:7" ht="21" customHeight="1" x14ac:dyDescent="0.3">
      <c r="A45" s="8">
        <v>39</v>
      </c>
      <c r="B45" s="8" t="s">
        <v>27</v>
      </c>
      <c r="C45" s="100">
        <v>2400</v>
      </c>
      <c r="D45" s="8"/>
      <c r="E45" s="8"/>
      <c r="F45" s="100">
        <f t="shared" si="0"/>
        <v>2400</v>
      </c>
      <c r="G45" s="9">
        <f t="shared" si="1"/>
        <v>2400000</v>
      </c>
    </row>
    <row r="46" spans="1:7" ht="21" customHeight="1" x14ac:dyDescent="0.3">
      <c r="A46" s="8">
        <v>40</v>
      </c>
      <c r="B46" s="8" t="s">
        <v>1079</v>
      </c>
      <c r="C46" s="100">
        <v>2000</v>
      </c>
      <c r="D46" s="8"/>
      <c r="E46" s="8"/>
      <c r="F46" s="100">
        <f t="shared" si="0"/>
        <v>2000</v>
      </c>
      <c r="G46" s="9">
        <f t="shared" si="1"/>
        <v>2000000</v>
      </c>
    </row>
    <row r="47" spans="1:7" ht="21" customHeight="1" x14ac:dyDescent="0.3">
      <c r="A47" s="8">
        <v>41</v>
      </c>
      <c r="B47" s="8" t="s">
        <v>1080</v>
      </c>
      <c r="C47" s="100">
        <v>2500</v>
      </c>
      <c r="D47" s="8"/>
      <c r="E47" s="8"/>
      <c r="F47" s="100">
        <f t="shared" si="0"/>
        <v>2500</v>
      </c>
      <c r="G47" s="9">
        <f t="shared" si="1"/>
        <v>2500000</v>
      </c>
    </row>
    <row r="48" spans="1:7" ht="21" customHeight="1" x14ac:dyDescent="0.3">
      <c r="A48" s="8">
        <v>42</v>
      </c>
      <c r="B48" s="8" t="s">
        <v>1081</v>
      </c>
      <c r="C48" s="100">
        <v>8800</v>
      </c>
      <c r="D48" s="8"/>
      <c r="E48" s="8"/>
      <c r="F48" s="100">
        <f t="shared" si="0"/>
        <v>8800</v>
      </c>
      <c r="G48" s="9">
        <f t="shared" si="1"/>
        <v>8800000</v>
      </c>
    </row>
    <row r="49" spans="1:7" ht="21" customHeight="1" x14ac:dyDescent="0.3">
      <c r="A49" s="8">
        <v>43</v>
      </c>
      <c r="B49" s="8" t="s">
        <v>1082</v>
      </c>
      <c r="C49" s="100">
        <v>9000</v>
      </c>
      <c r="D49" s="8"/>
      <c r="E49" s="8"/>
      <c r="F49" s="100">
        <f t="shared" si="0"/>
        <v>9000</v>
      </c>
      <c r="G49" s="9">
        <f t="shared" ref="G49:G56" si="2">1000*F49</f>
        <v>9000000</v>
      </c>
    </row>
    <row r="50" spans="1:7" ht="21" customHeight="1" x14ac:dyDescent="0.3">
      <c r="A50" s="8">
        <v>44</v>
      </c>
      <c r="B50" s="8" t="s">
        <v>1083</v>
      </c>
      <c r="C50" s="100">
        <v>4000</v>
      </c>
      <c r="D50" s="8"/>
      <c r="E50" s="8"/>
      <c r="F50" s="100">
        <f t="shared" si="0"/>
        <v>4000</v>
      </c>
      <c r="G50" s="9">
        <f t="shared" si="2"/>
        <v>4000000</v>
      </c>
    </row>
    <row r="51" spans="1:7" ht="21" customHeight="1" x14ac:dyDescent="0.3">
      <c r="A51" s="8">
        <v>45</v>
      </c>
      <c r="B51" s="8" t="s">
        <v>856</v>
      </c>
      <c r="C51" s="100">
        <v>2250</v>
      </c>
      <c r="D51" s="8"/>
      <c r="E51" s="8"/>
      <c r="F51" s="100">
        <f t="shared" si="0"/>
        <v>2250</v>
      </c>
      <c r="G51" s="9">
        <f t="shared" si="2"/>
        <v>2250000</v>
      </c>
    </row>
    <row r="52" spans="1:7" ht="21" customHeight="1" x14ac:dyDescent="0.3">
      <c r="A52" s="8">
        <v>46</v>
      </c>
      <c r="B52" s="8" t="s">
        <v>151</v>
      </c>
      <c r="C52" s="100">
        <v>1000</v>
      </c>
      <c r="D52" s="8"/>
      <c r="E52" s="8"/>
      <c r="F52" s="100">
        <f t="shared" si="0"/>
        <v>1000</v>
      </c>
      <c r="G52" s="9">
        <f t="shared" si="2"/>
        <v>1000000</v>
      </c>
    </row>
    <row r="53" spans="1:7" ht="21" customHeight="1" x14ac:dyDescent="0.3">
      <c r="A53" s="8">
        <v>47</v>
      </c>
      <c r="B53" s="8" t="s">
        <v>54</v>
      </c>
      <c r="C53" s="100">
        <v>1000</v>
      </c>
      <c r="D53" s="8"/>
      <c r="E53" s="8"/>
      <c r="F53" s="100">
        <f t="shared" si="0"/>
        <v>1000</v>
      </c>
      <c r="G53" s="9">
        <f t="shared" si="2"/>
        <v>1000000</v>
      </c>
    </row>
    <row r="54" spans="1:7" ht="21" customHeight="1" x14ac:dyDescent="0.3">
      <c r="A54" s="8">
        <v>48</v>
      </c>
      <c r="B54" s="8" t="s">
        <v>1084</v>
      </c>
      <c r="C54" s="100">
        <v>2370</v>
      </c>
      <c r="D54" s="8"/>
      <c r="E54" s="8"/>
      <c r="F54" s="100">
        <f t="shared" si="0"/>
        <v>2370</v>
      </c>
      <c r="G54" s="9">
        <f t="shared" si="2"/>
        <v>2370000</v>
      </c>
    </row>
    <row r="55" spans="1:7" ht="21" customHeight="1" x14ac:dyDescent="0.3">
      <c r="A55" s="8">
        <v>49</v>
      </c>
      <c r="B55" s="8" t="s">
        <v>313</v>
      </c>
      <c r="C55" s="100">
        <v>2142</v>
      </c>
      <c r="D55" s="8"/>
      <c r="E55" s="8"/>
      <c r="F55" s="100">
        <f t="shared" si="0"/>
        <v>2142</v>
      </c>
      <c r="G55" s="9">
        <f t="shared" si="2"/>
        <v>2142000</v>
      </c>
    </row>
    <row r="56" spans="1:7" ht="21" customHeight="1" x14ac:dyDescent="0.3">
      <c r="A56" s="8">
        <v>50</v>
      </c>
      <c r="B56" s="8" t="s">
        <v>389</v>
      </c>
      <c r="C56" s="100">
        <v>2000</v>
      </c>
      <c r="D56" s="8"/>
      <c r="E56" s="8"/>
      <c r="F56" s="100">
        <f t="shared" si="0"/>
        <v>2000</v>
      </c>
      <c r="G56" s="9">
        <f t="shared" si="2"/>
        <v>2000000</v>
      </c>
    </row>
    <row r="57" spans="1:7" ht="21" customHeight="1" x14ac:dyDescent="0.3">
      <c r="A57" s="137" t="s">
        <v>605</v>
      </c>
      <c r="B57" s="137"/>
      <c r="C57" s="103">
        <f>SUM(C7:C56)</f>
        <v>135061.6</v>
      </c>
      <c r="D57" s="104"/>
      <c r="E57" s="104"/>
      <c r="F57" s="103">
        <f t="shared" ref="F57" si="3">SUM(F7:F56)</f>
        <v>135061.6</v>
      </c>
      <c r="G57" s="30">
        <f>F57*1000</f>
        <v>135061600</v>
      </c>
    </row>
    <row r="58" spans="1:7" x14ac:dyDescent="0.3">
      <c r="A58" s="11"/>
      <c r="B58" s="11"/>
      <c r="C58" s="105"/>
      <c r="D58" s="12"/>
      <c r="E58" s="12"/>
      <c r="F58" s="105"/>
      <c r="G58" s="13"/>
    </row>
    <row r="62" spans="1:7" x14ac:dyDescent="0.3">
      <c r="G62" s="107"/>
    </row>
  </sheetData>
  <mergeCells count="8">
    <mergeCell ref="A57:B57"/>
    <mergeCell ref="A1:C1"/>
    <mergeCell ref="D1:G1"/>
    <mergeCell ref="A3:G3"/>
    <mergeCell ref="A5:A6"/>
    <mergeCell ref="B5:B6"/>
    <mergeCell ref="C5:F5"/>
    <mergeCell ref="G5:G6"/>
  </mergeCells>
  <pageMargins left="0.7" right="0.7" top="0.75" bottom="0.75" header="0.3" footer="0.3"/>
  <pageSetup paperSize="9" orientation="landscape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15"/>
  <sheetViews>
    <sheetView workbookViewId="0">
      <selection activeCell="A7" sqref="A7:G14"/>
    </sheetView>
  </sheetViews>
  <sheetFormatPr defaultRowHeight="18.75" x14ac:dyDescent="0.3"/>
  <cols>
    <col min="1" max="1" width="5.85546875" style="3" customWidth="1"/>
    <col min="2" max="2" width="25.5703125" style="3" customWidth="1"/>
    <col min="3" max="3" width="20.140625" style="3" customWidth="1"/>
    <col min="4" max="5" width="18.7109375" style="3" customWidth="1"/>
    <col min="6" max="6" width="20.140625" style="3" customWidth="1"/>
    <col min="7" max="7" width="26.28515625" style="3" customWidth="1"/>
    <col min="8" max="16384" width="9.140625" style="3"/>
  </cols>
  <sheetData>
    <row r="1" spans="1:7" ht="50.25" customHeight="1" x14ac:dyDescent="0.3">
      <c r="A1" s="126" t="s">
        <v>1860</v>
      </c>
      <c r="B1" s="126"/>
      <c r="C1" s="126"/>
      <c r="D1" s="127" t="s">
        <v>4</v>
      </c>
      <c r="E1" s="127"/>
      <c r="F1" s="127"/>
      <c r="G1" s="127"/>
    </row>
    <row r="2" spans="1:7" x14ac:dyDescent="0.3">
      <c r="A2" s="40"/>
      <c r="B2" s="40"/>
      <c r="C2" s="40"/>
      <c r="D2" s="40"/>
      <c r="E2" s="40"/>
      <c r="F2" s="40"/>
      <c r="G2" s="40"/>
    </row>
    <row r="3" spans="1:7" ht="37.5" customHeight="1" x14ac:dyDescent="0.3">
      <c r="A3" s="127" t="s">
        <v>1875</v>
      </c>
      <c r="B3" s="128"/>
      <c r="C3" s="128"/>
      <c r="D3" s="128"/>
      <c r="E3" s="128"/>
      <c r="F3" s="128"/>
      <c r="G3" s="128"/>
    </row>
    <row r="4" spans="1:7" ht="6.75" customHeight="1" x14ac:dyDescent="0.3">
      <c r="A4" s="2"/>
      <c r="B4" s="2"/>
      <c r="C4" s="2"/>
      <c r="D4" s="2"/>
      <c r="E4" s="2"/>
      <c r="F4" s="2"/>
      <c r="G4" s="4"/>
    </row>
    <row r="5" spans="1:7" x14ac:dyDescent="0.3">
      <c r="A5" s="129" t="s">
        <v>0</v>
      </c>
      <c r="B5" s="129" t="s">
        <v>1</v>
      </c>
      <c r="C5" s="129" t="s">
        <v>2</v>
      </c>
      <c r="D5" s="129"/>
      <c r="E5" s="129"/>
      <c r="F5" s="131"/>
      <c r="G5" s="132" t="s">
        <v>8</v>
      </c>
    </row>
    <row r="6" spans="1:7" ht="37.5" x14ac:dyDescent="0.3">
      <c r="A6" s="129"/>
      <c r="B6" s="129"/>
      <c r="C6" s="41" t="s">
        <v>1852</v>
      </c>
      <c r="D6" s="42" t="s">
        <v>5</v>
      </c>
      <c r="E6" s="42" t="s">
        <v>6</v>
      </c>
      <c r="F6" s="43" t="s">
        <v>7</v>
      </c>
      <c r="G6" s="134"/>
    </row>
    <row r="7" spans="1:7" ht="27.75" customHeight="1" x14ac:dyDescent="0.3">
      <c r="A7" s="8">
        <v>1</v>
      </c>
      <c r="B7" s="8" t="s">
        <v>1090</v>
      </c>
      <c r="C7" s="8">
        <v>24154</v>
      </c>
      <c r="D7" s="8"/>
      <c r="E7" s="8"/>
      <c r="F7" s="8">
        <v>24154</v>
      </c>
      <c r="G7" s="9">
        <f>F7*1000</f>
        <v>24154000</v>
      </c>
    </row>
    <row r="8" spans="1:7" ht="27.75" customHeight="1" x14ac:dyDescent="0.3">
      <c r="A8" s="8">
        <v>2</v>
      </c>
      <c r="B8" s="8" t="s">
        <v>1085</v>
      </c>
      <c r="C8" s="8">
        <v>1066</v>
      </c>
      <c r="D8" s="8"/>
      <c r="E8" s="8"/>
      <c r="F8" s="8">
        <v>1066</v>
      </c>
      <c r="G8" s="9">
        <f t="shared" ref="G8:G14" si="0">F8*1000</f>
        <v>1066000</v>
      </c>
    </row>
    <row r="9" spans="1:7" ht="27.75" customHeight="1" x14ac:dyDescent="0.3">
      <c r="A9" s="8">
        <v>3</v>
      </c>
      <c r="B9" s="8" t="s">
        <v>733</v>
      </c>
      <c r="C9" s="8">
        <v>1500</v>
      </c>
      <c r="D9" s="8"/>
      <c r="E9" s="8"/>
      <c r="F9" s="8">
        <v>1500</v>
      </c>
      <c r="G9" s="9">
        <f t="shared" si="0"/>
        <v>1500000</v>
      </c>
    </row>
    <row r="10" spans="1:7" ht="27.75" customHeight="1" x14ac:dyDescent="0.3">
      <c r="A10" s="8">
        <v>4</v>
      </c>
      <c r="B10" s="8" t="s">
        <v>1086</v>
      </c>
      <c r="C10" s="8">
        <v>7320</v>
      </c>
      <c r="D10" s="8"/>
      <c r="E10" s="8"/>
      <c r="F10" s="8">
        <v>7320</v>
      </c>
      <c r="G10" s="9">
        <f t="shared" si="0"/>
        <v>7320000</v>
      </c>
    </row>
    <row r="11" spans="1:7" ht="27.75" customHeight="1" x14ac:dyDescent="0.3">
      <c r="A11" s="8">
        <v>5</v>
      </c>
      <c r="B11" s="8" t="s">
        <v>892</v>
      </c>
      <c r="C11" s="8">
        <v>7320</v>
      </c>
      <c r="D11" s="8"/>
      <c r="E11" s="8"/>
      <c r="F11" s="8">
        <v>7320</v>
      </c>
      <c r="G11" s="9">
        <f t="shared" si="0"/>
        <v>7320000</v>
      </c>
    </row>
    <row r="12" spans="1:7" ht="27.75" customHeight="1" x14ac:dyDescent="0.3">
      <c r="A12" s="8">
        <v>6</v>
      </c>
      <c r="B12" s="8" t="s">
        <v>1087</v>
      </c>
      <c r="C12" s="8">
        <f>E12+F12</f>
        <v>8605</v>
      </c>
      <c r="D12" s="8"/>
      <c r="E12" s="8">
        <v>3061</v>
      </c>
      <c r="F12" s="8">
        <v>5544</v>
      </c>
      <c r="G12" s="9">
        <f>E12*500+F12*1000</f>
        <v>7074500</v>
      </c>
    </row>
    <row r="13" spans="1:7" ht="27.75" customHeight="1" x14ac:dyDescent="0.3">
      <c r="A13" s="8">
        <v>7</v>
      </c>
      <c r="B13" s="8" t="s">
        <v>1088</v>
      </c>
      <c r="C13" s="8">
        <v>2567</v>
      </c>
      <c r="D13" s="8"/>
      <c r="E13" s="8"/>
      <c r="F13" s="8">
        <v>2567</v>
      </c>
      <c r="G13" s="9">
        <f t="shared" si="0"/>
        <v>2567000</v>
      </c>
    </row>
    <row r="14" spans="1:7" ht="27.75" customHeight="1" x14ac:dyDescent="0.3">
      <c r="A14" s="8">
        <v>8</v>
      </c>
      <c r="B14" s="8" t="s">
        <v>1089</v>
      </c>
      <c r="C14" s="8">
        <v>1500</v>
      </c>
      <c r="D14" s="8"/>
      <c r="E14" s="8"/>
      <c r="F14" s="8">
        <v>1500</v>
      </c>
      <c r="G14" s="9">
        <f t="shared" si="0"/>
        <v>1500000</v>
      </c>
    </row>
    <row r="15" spans="1:7" ht="27.75" customHeight="1" x14ac:dyDescent="0.3">
      <c r="A15" s="137" t="s">
        <v>605</v>
      </c>
      <c r="B15" s="137"/>
      <c r="C15" s="10">
        <f>SUM(C7:C14)</f>
        <v>54032</v>
      </c>
      <c r="D15" s="10"/>
      <c r="E15" s="10">
        <f t="shared" ref="E15:G15" si="1">SUM(E7:E14)</f>
        <v>3061</v>
      </c>
      <c r="F15" s="10">
        <f t="shared" si="1"/>
        <v>50971</v>
      </c>
      <c r="G15" s="30">
        <f t="shared" si="1"/>
        <v>52501500</v>
      </c>
    </row>
  </sheetData>
  <mergeCells count="8">
    <mergeCell ref="A15:B15"/>
    <mergeCell ref="A1:C1"/>
    <mergeCell ref="D1:G1"/>
    <mergeCell ref="A3:G3"/>
    <mergeCell ref="A5:A6"/>
    <mergeCell ref="B5:B6"/>
    <mergeCell ref="C5:F5"/>
    <mergeCell ref="G5:G6"/>
  </mergeCells>
  <pageMargins left="0.49" right="0.16" top="0.28000000000000003" bottom="0.3" header="0.3" footer="0.2"/>
  <pageSetup paperSize="9" orientation="landscape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8"/>
  <sheetViews>
    <sheetView workbookViewId="0">
      <selection activeCell="A7" sqref="A7:G7"/>
    </sheetView>
  </sheetViews>
  <sheetFormatPr defaultRowHeight="18.75" x14ac:dyDescent="0.3"/>
  <cols>
    <col min="1" max="1" width="6.28515625" style="3" customWidth="1"/>
    <col min="2" max="2" width="29.7109375" style="3" customWidth="1"/>
    <col min="3" max="7" width="17.42578125" style="3" customWidth="1"/>
    <col min="8" max="16384" width="9.140625" style="3"/>
  </cols>
  <sheetData>
    <row r="1" spans="1:7" ht="51" customHeight="1" x14ac:dyDescent="0.3">
      <c r="A1" s="126" t="s">
        <v>1860</v>
      </c>
      <c r="B1" s="126"/>
      <c r="C1" s="126"/>
      <c r="D1" s="127" t="s">
        <v>4</v>
      </c>
      <c r="E1" s="127"/>
      <c r="F1" s="127"/>
      <c r="G1" s="127"/>
    </row>
    <row r="2" spans="1:7" x14ac:dyDescent="0.3">
      <c r="A2" s="40"/>
      <c r="B2" s="40"/>
      <c r="C2" s="40"/>
      <c r="D2" s="40"/>
      <c r="E2" s="40"/>
      <c r="F2" s="40"/>
      <c r="G2" s="40"/>
    </row>
    <row r="3" spans="1:7" ht="38.25" customHeight="1" x14ac:dyDescent="0.3">
      <c r="A3" s="127" t="s">
        <v>1876</v>
      </c>
      <c r="B3" s="128"/>
      <c r="C3" s="128"/>
      <c r="D3" s="128"/>
      <c r="E3" s="128"/>
      <c r="F3" s="128"/>
      <c r="G3" s="128"/>
    </row>
    <row r="4" spans="1:7" x14ac:dyDescent="0.3">
      <c r="A4" s="2"/>
      <c r="B4" s="2"/>
      <c r="C4" s="2"/>
      <c r="D4" s="2"/>
      <c r="E4" s="2"/>
      <c r="F4" s="2"/>
      <c r="G4" s="4"/>
    </row>
    <row r="5" spans="1:7" x14ac:dyDescent="0.3">
      <c r="A5" s="129" t="s">
        <v>0</v>
      </c>
      <c r="B5" s="129" t="s">
        <v>1</v>
      </c>
      <c r="C5" s="129" t="s">
        <v>2</v>
      </c>
      <c r="D5" s="129"/>
      <c r="E5" s="129"/>
      <c r="F5" s="131"/>
      <c r="G5" s="132" t="s">
        <v>8</v>
      </c>
    </row>
    <row r="6" spans="1:7" ht="37.5" x14ac:dyDescent="0.3">
      <c r="A6" s="129"/>
      <c r="B6" s="129"/>
      <c r="C6" s="41" t="s">
        <v>3</v>
      </c>
      <c r="D6" s="42" t="s">
        <v>5</v>
      </c>
      <c r="E6" s="42" t="s">
        <v>6</v>
      </c>
      <c r="F6" s="43" t="s">
        <v>7</v>
      </c>
      <c r="G6" s="134"/>
    </row>
    <row r="7" spans="1:7" ht="30" customHeight="1" x14ac:dyDescent="0.3">
      <c r="A7" s="34">
        <v>1</v>
      </c>
      <c r="B7" s="8" t="s">
        <v>1091</v>
      </c>
      <c r="C7" s="8">
        <v>45000</v>
      </c>
      <c r="D7" s="8"/>
      <c r="E7" s="8"/>
      <c r="F7" s="8">
        <v>45000</v>
      </c>
      <c r="G7" s="9">
        <f>C7*1000</f>
        <v>45000000</v>
      </c>
    </row>
    <row r="8" spans="1:7" ht="30" customHeight="1" x14ac:dyDescent="0.3">
      <c r="A8" s="135" t="s">
        <v>9</v>
      </c>
      <c r="B8" s="136"/>
      <c r="C8" s="10">
        <v>45000</v>
      </c>
      <c r="D8" s="10"/>
      <c r="E8" s="10"/>
      <c r="F8" s="10">
        <v>45000</v>
      </c>
      <c r="G8" s="30">
        <f>C8*1000</f>
        <v>45000000</v>
      </c>
    </row>
  </sheetData>
  <mergeCells count="8">
    <mergeCell ref="A8:B8"/>
    <mergeCell ref="A1:C1"/>
    <mergeCell ref="D1:G1"/>
    <mergeCell ref="A3:G3"/>
    <mergeCell ref="A5:A6"/>
    <mergeCell ref="B5:B6"/>
    <mergeCell ref="C5:F5"/>
    <mergeCell ref="G5:G6"/>
  </mergeCells>
  <pageMargins left="0.7" right="0.7" top="0.75" bottom="0.75" header="0.3" footer="0.3"/>
  <pageSetup paperSize="9" orientation="landscape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124"/>
  <sheetViews>
    <sheetView topLeftCell="A103" workbookViewId="0">
      <selection activeCell="A7" sqref="A7:G121"/>
    </sheetView>
  </sheetViews>
  <sheetFormatPr defaultRowHeight="18.75" x14ac:dyDescent="0.3"/>
  <cols>
    <col min="1" max="1" width="6.7109375" style="3" customWidth="1"/>
    <col min="2" max="2" width="27.140625" style="3" customWidth="1"/>
    <col min="3" max="6" width="18.140625" style="3" customWidth="1"/>
    <col min="7" max="7" width="26.5703125" style="3" customWidth="1"/>
    <col min="8" max="16384" width="9.140625" style="3"/>
  </cols>
  <sheetData>
    <row r="1" spans="1:7" ht="37.5" customHeight="1" x14ac:dyDescent="0.3">
      <c r="A1" s="126" t="s">
        <v>1860</v>
      </c>
      <c r="B1" s="126"/>
      <c r="C1" s="126"/>
      <c r="D1" s="127" t="s">
        <v>4</v>
      </c>
      <c r="E1" s="127"/>
      <c r="F1" s="127"/>
      <c r="G1" s="127"/>
    </row>
    <row r="2" spans="1:7" x14ac:dyDescent="0.3">
      <c r="A2" s="40"/>
      <c r="B2" s="40"/>
      <c r="C2" s="40"/>
      <c r="D2" s="40"/>
      <c r="E2" s="40"/>
      <c r="F2" s="40"/>
      <c r="G2" s="40"/>
    </row>
    <row r="3" spans="1:7" ht="38.25" customHeight="1" x14ac:dyDescent="0.3">
      <c r="A3" s="127" t="s">
        <v>1877</v>
      </c>
      <c r="B3" s="128"/>
      <c r="C3" s="128"/>
      <c r="D3" s="128"/>
      <c r="E3" s="128"/>
      <c r="F3" s="128"/>
      <c r="G3" s="128"/>
    </row>
    <row r="4" spans="1:7" ht="11.25" customHeight="1" x14ac:dyDescent="0.3">
      <c r="A4" s="2"/>
      <c r="B4" s="2"/>
      <c r="C4" s="2"/>
      <c r="D4" s="2"/>
      <c r="E4" s="2"/>
      <c r="F4" s="2"/>
      <c r="G4" s="4"/>
    </row>
    <row r="5" spans="1:7" ht="21" customHeight="1" x14ac:dyDescent="0.3">
      <c r="A5" s="129" t="s">
        <v>0</v>
      </c>
      <c r="B5" s="129" t="s">
        <v>1</v>
      </c>
      <c r="C5" s="129" t="s">
        <v>2</v>
      </c>
      <c r="D5" s="129"/>
      <c r="E5" s="129"/>
      <c r="F5" s="131"/>
      <c r="G5" s="132" t="s">
        <v>8</v>
      </c>
    </row>
    <row r="6" spans="1:7" ht="37.5" x14ac:dyDescent="0.3">
      <c r="A6" s="129"/>
      <c r="B6" s="129"/>
      <c r="C6" s="41" t="s">
        <v>3</v>
      </c>
      <c r="D6" s="42" t="s">
        <v>5</v>
      </c>
      <c r="E6" s="42" t="s">
        <v>6</v>
      </c>
      <c r="F6" s="43" t="s">
        <v>7</v>
      </c>
      <c r="G6" s="145"/>
    </row>
    <row r="7" spans="1:7" ht="23.25" customHeight="1" x14ac:dyDescent="0.3">
      <c r="A7" s="8">
        <v>1</v>
      </c>
      <c r="B7" s="8" t="s">
        <v>1092</v>
      </c>
      <c r="C7" s="8">
        <v>2714</v>
      </c>
      <c r="D7" s="8"/>
      <c r="E7" s="8"/>
      <c r="F7" s="8">
        <f>C7+0</f>
        <v>2714</v>
      </c>
      <c r="G7" s="9">
        <f>F7*1000</f>
        <v>2714000</v>
      </c>
    </row>
    <row r="8" spans="1:7" ht="23.25" customHeight="1" x14ac:dyDescent="0.3">
      <c r="A8" s="8">
        <v>2</v>
      </c>
      <c r="B8" s="8" t="s">
        <v>1093</v>
      </c>
      <c r="C8" s="8">
        <v>1600</v>
      </c>
      <c r="D8" s="8"/>
      <c r="E8" s="8"/>
      <c r="F8" s="8">
        <f t="shared" ref="F8:F71" si="0">C8+0</f>
        <v>1600</v>
      </c>
      <c r="G8" s="9">
        <f t="shared" ref="G8:G71" si="1">F8*1000</f>
        <v>1600000</v>
      </c>
    </row>
    <row r="9" spans="1:7" ht="23.25" customHeight="1" x14ac:dyDescent="0.3">
      <c r="A9" s="8">
        <v>3</v>
      </c>
      <c r="B9" s="8" t="s">
        <v>540</v>
      </c>
      <c r="C9" s="8">
        <v>1377</v>
      </c>
      <c r="D9" s="8"/>
      <c r="E9" s="8"/>
      <c r="F9" s="8">
        <f t="shared" si="0"/>
        <v>1377</v>
      </c>
      <c r="G9" s="9">
        <f t="shared" si="1"/>
        <v>1377000</v>
      </c>
    </row>
    <row r="10" spans="1:7" ht="23.25" customHeight="1" x14ac:dyDescent="0.3">
      <c r="A10" s="8">
        <v>4</v>
      </c>
      <c r="B10" s="8" t="s">
        <v>1094</v>
      </c>
      <c r="C10" s="8">
        <v>1896</v>
      </c>
      <c r="D10" s="8"/>
      <c r="E10" s="8"/>
      <c r="F10" s="8">
        <f t="shared" si="0"/>
        <v>1896</v>
      </c>
      <c r="G10" s="9">
        <f t="shared" si="1"/>
        <v>1896000</v>
      </c>
    </row>
    <row r="11" spans="1:7" ht="23.25" customHeight="1" x14ac:dyDescent="0.3">
      <c r="A11" s="8">
        <v>5</v>
      </c>
      <c r="B11" s="8" t="s">
        <v>1095</v>
      </c>
      <c r="C11" s="8">
        <v>4072</v>
      </c>
      <c r="D11" s="8"/>
      <c r="E11" s="8"/>
      <c r="F11" s="8">
        <f t="shared" si="0"/>
        <v>4072</v>
      </c>
      <c r="G11" s="9">
        <f t="shared" si="1"/>
        <v>4072000</v>
      </c>
    </row>
    <row r="12" spans="1:7" ht="23.25" customHeight="1" x14ac:dyDescent="0.3">
      <c r="A12" s="8">
        <v>6</v>
      </c>
      <c r="B12" s="8" t="s">
        <v>1069</v>
      </c>
      <c r="C12" s="8">
        <v>1567</v>
      </c>
      <c r="D12" s="8"/>
      <c r="E12" s="8"/>
      <c r="F12" s="8">
        <f t="shared" si="0"/>
        <v>1567</v>
      </c>
      <c r="G12" s="9">
        <f t="shared" si="1"/>
        <v>1567000</v>
      </c>
    </row>
    <row r="13" spans="1:7" ht="23.25" customHeight="1" x14ac:dyDescent="0.3">
      <c r="A13" s="8">
        <v>7</v>
      </c>
      <c r="B13" s="8" t="s">
        <v>1096</v>
      </c>
      <c r="C13" s="8">
        <v>1866</v>
      </c>
      <c r="D13" s="8"/>
      <c r="E13" s="8"/>
      <c r="F13" s="8">
        <f t="shared" si="0"/>
        <v>1866</v>
      </c>
      <c r="G13" s="9">
        <f t="shared" si="1"/>
        <v>1866000</v>
      </c>
    </row>
    <row r="14" spans="1:7" ht="23.25" customHeight="1" x14ac:dyDescent="0.3">
      <c r="A14" s="8">
        <v>8</v>
      </c>
      <c r="B14" s="8" t="s">
        <v>1097</v>
      </c>
      <c r="C14" s="8">
        <v>966</v>
      </c>
      <c r="D14" s="8"/>
      <c r="E14" s="8"/>
      <c r="F14" s="8">
        <f t="shared" si="0"/>
        <v>966</v>
      </c>
      <c r="G14" s="9">
        <f t="shared" si="1"/>
        <v>966000</v>
      </c>
    </row>
    <row r="15" spans="1:7" ht="23.25" customHeight="1" x14ac:dyDescent="0.3">
      <c r="A15" s="8">
        <v>9</v>
      </c>
      <c r="B15" s="8" t="s">
        <v>1098</v>
      </c>
      <c r="C15" s="8">
        <v>1915</v>
      </c>
      <c r="D15" s="8"/>
      <c r="E15" s="8"/>
      <c r="F15" s="8">
        <f t="shared" si="0"/>
        <v>1915</v>
      </c>
      <c r="G15" s="9">
        <f t="shared" si="1"/>
        <v>1915000</v>
      </c>
    </row>
    <row r="16" spans="1:7" ht="23.25" customHeight="1" x14ac:dyDescent="0.3">
      <c r="A16" s="8">
        <v>10</v>
      </c>
      <c r="B16" s="8" t="s">
        <v>1099</v>
      </c>
      <c r="C16" s="8">
        <v>2532</v>
      </c>
      <c r="D16" s="8"/>
      <c r="E16" s="8"/>
      <c r="F16" s="8">
        <f t="shared" si="0"/>
        <v>2532</v>
      </c>
      <c r="G16" s="9">
        <f t="shared" si="1"/>
        <v>2532000</v>
      </c>
    </row>
    <row r="17" spans="1:7" ht="23.25" customHeight="1" x14ac:dyDescent="0.3">
      <c r="A17" s="8">
        <v>11</v>
      </c>
      <c r="B17" s="8" t="s">
        <v>1100</v>
      </c>
      <c r="C17" s="8">
        <v>1900</v>
      </c>
      <c r="D17" s="8"/>
      <c r="E17" s="8"/>
      <c r="F17" s="8">
        <f t="shared" si="0"/>
        <v>1900</v>
      </c>
      <c r="G17" s="9">
        <f t="shared" si="1"/>
        <v>1900000</v>
      </c>
    </row>
    <row r="18" spans="1:7" ht="23.25" customHeight="1" x14ac:dyDescent="0.3">
      <c r="A18" s="8">
        <v>12</v>
      </c>
      <c r="B18" s="8" t="s">
        <v>1101</v>
      </c>
      <c r="C18" s="8">
        <v>1132</v>
      </c>
      <c r="D18" s="8"/>
      <c r="E18" s="8"/>
      <c r="F18" s="8">
        <f t="shared" si="0"/>
        <v>1132</v>
      </c>
      <c r="G18" s="9">
        <f t="shared" si="1"/>
        <v>1132000</v>
      </c>
    </row>
    <row r="19" spans="1:7" ht="23.25" customHeight="1" x14ac:dyDescent="0.3">
      <c r="A19" s="8">
        <v>13</v>
      </c>
      <c r="B19" s="8" t="s">
        <v>1102</v>
      </c>
      <c r="C19" s="8">
        <v>1867</v>
      </c>
      <c r="D19" s="8"/>
      <c r="E19" s="8"/>
      <c r="F19" s="8">
        <f t="shared" si="0"/>
        <v>1867</v>
      </c>
      <c r="G19" s="9">
        <f t="shared" si="1"/>
        <v>1867000</v>
      </c>
    </row>
    <row r="20" spans="1:7" ht="23.25" customHeight="1" x14ac:dyDescent="0.3">
      <c r="A20" s="8">
        <v>14</v>
      </c>
      <c r="B20" s="8" t="s">
        <v>1103</v>
      </c>
      <c r="C20" s="8">
        <v>1670</v>
      </c>
      <c r="D20" s="8"/>
      <c r="E20" s="8"/>
      <c r="F20" s="8">
        <f t="shared" si="0"/>
        <v>1670</v>
      </c>
      <c r="G20" s="9">
        <f t="shared" si="1"/>
        <v>1670000</v>
      </c>
    </row>
    <row r="21" spans="1:7" ht="23.25" customHeight="1" x14ac:dyDescent="0.3">
      <c r="A21" s="8">
        <v>15</v>
      </c>
      <c r="B21" s="8" t="s">
        <v>1104</v>
      </c>
      <c r="C21" s="8">
        <v>2966</v>
      </c>
      <c r="D21" s="8"/>
      <c r="E21" s="8"/>
      <c r="F21" s="8">
        <f t="shared" si="0"/>
        <v>2966</v>
      </c>
      <c r="G21" s="9">
        <f t="shared" si="1"/>
        <v>2966000</v>
      </c>
    </row>
    <row r="22" spans="1:7" ht="23.25" customHeight="1" x14ac:dyDescent="0.3">
      <c r="A22" s="8">
        <v>16</v>
      </c>
      <c r="B22" s="8" t="s">
        <v>1105</v>
      </c>
      <c r="C22" s="8">
        <v>1884</v>
      </c>
      <c r="D22" s="8"/>
      <c r="E22" s="8"/>
      <c r="F22" s="8">
        <f t="shared" si="0"/>
        <v>1884</v>
      </c>
      <c r="G22" s="9">
        <f t="shared" si="1"/>
        <v>1884000</v>
      </c>
    </row>
    <row r="23" spans="1:7" ht="23.25" customHeight="1" x14ac:dyDescent="0.3">
      <c r="A23" s="8">
        <v>17</v>
      </c>
      <c r="B23" s="8" t="s">
        <v>1106</v>
      </c>
      <c r="C23" s="8">
        <v>466</v>
      </c>
      <c r="D23" s="8"/>
      <c r="E23" s="8"/>
      <c r="F23" s="8">
        <f t="shared" si="0"/>
        <v>466</v>
      </c>
      <c r="G23" s="9">
        <f t="shared" si="1"/>
        <v>466000</v>
      </c>
    </row>
    <row r="24" spans="1:7" ht="23.25" customHeight="1" x14ac:dyDescent="0.3">
      <c r="A24" s="8">
        <v>18</v>
      </c>
      <c r="B24" s="8" t="s">
        <v>1107</v>
      </c>
      <c r="C24" s="8">
        <v>600</v>
      </c>
      <c r="D24" s="8"/>
      <c r="E24" s="8"/>
      <c r="F24" s="8">
        <f t="shared" si="0"/>
        <v>600</v>
      </c>
      <c r="G24" s="9">
        <f t="shared" si="1"/>
        <v>600000</v>
      </c>
    </row>
    <row r="25" spans="1:7" ht="23.25" customHeight="1" x14ac:dyDescent="0.3">
      <c r="A25" s="8">
        <v>19</v>
      </c>
      <c r="B25" s="8" t="s">
        <v>1108</v>
      </c>
      <c r="C25" s="8">
        <v>400</v>
      </c>
      <c r="D25" s="8"/>
      <c r="E25" s="8"/>
      <c r="F25" s="8">
        <f t="shared" si="0"/>
        <v>400</v>
      </c>
      <c r="G25" s="9">
        <f t="shared" si="1"/>
        <v>400000</v>
      </c>
    </row>
    <row r="26" spans="1:7" ht="23.25" customHeight="1" x14ac:dyDescent="0.3">
      <c r="A26" s="8">
        <v>20</v>
      </c>
      <c r="B26" s="8" t="s">
        <v>217</v>
      </c>
      <c r="C26" s="8">
        <v>400</v>
      </c>
      <c r="D26" s="8"/>
      <c r="E26" s="8"/>
      <c r="F26" s="8">
        <f t="shared" si="0"/>
        <v>400</v>
      </c>
      <c r="G26" s="9">
        <f t="shared" si="1"/>
        <v>400000</v>
      </c>
    </row>
    <row r="27" spans="1:7" ht="23.25" customHeight="1" x14ac:dyDescent="0.3">
      <c r="A27" s="8">
        <v>21</v>
      </c>
      <c r="B27" s="8" t="s">
        <v>1109</v>
      </c>
      <c r="C27" s="8">
        <v>500</v>
      </c>
      <c r="D27" s="8"/>
      <c r="E27" s="8"/>
      <c r="F27" s="8">
        <f t="shared" si="0"/>
        <v>500</v>
      </c>
      <c r="G27" s="9">
        <f t="shared" si="1"/>
        <v>500000</v>
      </c>
    </row>
    <row r="28" spans="1:7" ht="23.25" customHeight="1" x14ac:dyDescent="0.3">
      <c r="A28" s="8">
        <v>22</v>
      </c>
      <c r="B28" s="8" t="s">
        <v>1110</v>
      </c>
      <c r="C28" s="8">
        <v>500</v>
      </c>
      <c r="D28" s="8"/>
      <c r="E28" s="8"/>
      <c r="F28" s="8">
        <f t="shared" si="0"/>
        <v>500</v>
      </c>
      <c r="G28" s="9">
        <f t="shared" si="1"/>
        <v>500000</v>
      </c>
    </row>
    <row r="29" spans="1:7" ht="23.25" customHeight="1" x14ac:dyDescent="0.3">
      <c r="A29" s="8">
        <v>23</v>
      </c>
      <c r="B29" s="8" t="s">
        <v>1111</v>
      </c>
      <c r="C29" s="8">
        <v>533</v>
      </c>
      <c r="D29" s="8"/>
      <c r="E29" s="8"/>
      <c r="F29" s="8">
        <f t="shared" si="0"/>
        <v>533</v>
      </c>
      <c r="G29" s="9">
        <f t="shared" si="1"/>
        <v>533000</v>
      </c>
    </row>
    <row r="30" spans="1:7" ht="23.25" customHeight="1" x14ac:dyDescent="0.3">
      <c r="A30" s="8">
        <v>24</v>
      </c>
      <c r="B30" s="8" t="s">
        <v>1112</v>
      </c>
      <c r="C30" s="8">
        <v>635</v>
      </c>
      <c r="D30" s="8"/>
      <c r="E30" s="8"/>
      <c r="F30" s="8">
        <f t="shared" si="0"/>
        <v>635</v>
      </c>
      <c r="G30" s="9">
        <f t="shared" si="1"/>
        <v>635000</v>
      </c>
    </row>
    <row r="31" spans="1:7" ht="23.25" customHeight="1" x14ac:dyDescent="0.3">
      <c r="A31" s="8">
        <v>25</v>
      </c>
      <c r="B31" s="8" t="s">
        <v>1113</v>
      </c>
      <c r="C31" s="8">
        <v>1000</v>
      </c>
      <c r="D31" s="8"/>
      <c r="E31" s="8"/>
      <c r="F31" s="8">
        <f t="shared" si="0"/>
        <v>1000</v>
      </c>
      <c r="G31" s="9">
        <f t="shared" si="1"/>
        <v>1000000</v>
      </c>
    </row>
    <row r="32" spans="1:7" ht="23.25" customHeight="1" x14ac:dyDescent="0.3">
      <c r="A32" s="8">
        <v>26</v>
      </c>
      <c r="B32" s="8" t="s">
        <v>1114</v>
      </c>
      <c r="C32" s="8">
        <v>983</v>
      </c>
      <c r="D32" s="8"/>
      <c r="E32" s="8"/>
      <c r="F32" s="8">
        <f t="shared" si="0"/>
        <v>983</v>
      </c>
      <c r="G32" s="9">
        <f t="shared" si="1"/>
        <v>983000</v>
      </c>
    </row>
    <row r="33" spans="1:7" ht="23.25" customHeight="1" x14ac:dyDescent="0.3">
      <c r="A33" s="8">
        <v>27</v>
      </c>
      <c r="B33" s="8" t="s">
        <v>1115</v>
      </c>
      <c r="C33" s="8">
        <v>2100</v>
      </c>
      <c r="D33" s="8"/>
      <c r="E33" s="8"/>
      <c r="F33" s="8">
        <f t="shared" si="0"/>
        <v>2100</v>
      </c>
      <c r="G33" s="9">
        <f t="shared" si="1"/>
        <v>2100000</v>
      </c>
    </row>
    <row r="34" spans="1:7" ht="23.25" customHeight="1" x14ac:dyDescent="0.3">
      <c r="A34" s="8">
        <v>28</v>
      </c>
      <c r="B34" s="8" t="s">
        <v>1116</v>
      </c>
      <c r="C34" s="8">
        <v>4330</v>
      </c>
      <c r="D34" s="8"/>
      <c r="E34" s="8"/>
      <c r="F34" s="8">
        <f t="shared" si="0"/>
        <v>4330</v>
      </c>
      <c r="G34" s="9">
        <f t="shared" si="1"/>
        <v>4330000</v>
      </c>
    </row>
    <row r="35" spans="1:7" ht="23.25" customHeight="1" x14ac:dyDescent="0.3">
      <c r="A35" s="8">
        <v>29</v>
      </c>
      <c r="B35" s="8" t="s">
        <v>1117</v>
      </c>
      <c r="C35" s="8">
        <v>1933</v>
      </c>
      <c r="D35" s="8"/>
      <c r="E35" s="8"/>
      <c r="F35" s="8">
        <f t="shared" si="0"/>
        <v>1933</v>
      </c>
      <c r="G35" s="9">
        <f t="shared" si="1"/>
        <v>1933000</v>
      </c>
    </row>
    <row r="36" spans="1:7" ht="23.25" customHeight="1" x14ac:dyDescent="0.3">
      <c r="A36" s="8">
        <v>30</v>
      </c>
      <c r="B36" s="8" t="s">
        <v>1118</v>
      </c>
      <c r="C36" s="8">
        <v>2300</v>
      </c>
      <c r="D36" s="8"/>
      <c r="E36" s="8"/>
      <c r="F36" s="8">
        <f t="shared" si="0"/>
        <v>2300</v>
      </c>
      <c r="G36" s="9">
        <f t="shared" si="1"/>
        <v>2300000</v>
      </c>
    </row>
    <row r="37" spans="1:7" ht="23.25" customHeight="1" x14ac:dyDescent="0.3">
      <c r="A37" s="8">
        <v>31</v>
      </c>
      <c r="B37" s="8" t="s">
        <v>1119</v>
      </c>
      <c r="C37" s="8">
        <v>733</v>
      </c>
      <c r="D37" s="8"/>
      <c r="E37" s="8"/>
      <c r="F37" s="8">
        <f t="shared" si="0"/>
        <v>733</v>
      </c>
      <c r="G37" s="9">
        <f t="shared" si="1"/>
        <v>733000</v>
      </c>
    </row>
    <row r="38" spans="1:7" ht="23.25" customHeight="1" x14ac:dyDescent="0.3">
      <c r="A38" s="8">
        <v>32</v>
      </c>
      <c r="B38" s="8" t="s">
        <v>1120</v>
      </c>
      <c r="C38" s="8">
        <v>1000</v>
      </c>
      <c r="D38" s="8"/>
      <c r="E38" s="8"/>
      <c r="F38" s="8">
        <f t="shared" si="0"/>
        <v>1000</v>
      </c>
      <c r="G38" s="9">
        <f t="shared" si="1"/>
        <v>1000000</v>
      </c>
    </row>
    <row r="39" spans="1:7" ht="23.25" customHeight="1" x14ac:dyDescent="0.3">
      <c r="A39" s="8">
        <v>33</v>
      </c>
      <c r="B39" s="8" t="s">
        <v>1121</v>
      </c>
      <c r="C39" s="8">
        <v>2000</v>
      </c>
      <c r="D39" s="8"/>
      <c r="E39" s="8"/>
      <c r="F39" s="8">
        <f t="shared" si="0"/>
        <v>2000</v>
      </c>
      <c r="G39" s="9">
        <f t="shared" si="1"/>
        <v>2000000</v>
      </c>
    </row>
    <row r="40" spans="1:7" ht="23.25" customHeight="1" x14ac:dyDescent="0.3">
      <c r="A40" s="8">
        <v>34</v>
      </c>
      <c r="B40" s="8" t="s">
        <v>666</v>
      </c>
      <c r="C40" s="8">
        <v>5500</v>
      </c>
      <c r="D40" s="8"/>
      <c r="E40" s="8"/>
      <c r="F40" s="8">
        <f t="shared" si="0"/>
        <v>5500</v>
      </c>
      <c r="G40" s="9">
        <f t="shared" si="1"/>
        <v>5500000</v>
      </c>
    </row>
    <row r="41" spans="1:7" ht="23.25" customHeight="1" x14ac:dyDescent="0.3">
      <c r="A41" s="8">
        <v>35</v>
      </c>
      <c r="B41" s="8" t="s">
        <v>1122</v>
      </c>
      <c r="C41" s="8">
        <v>22500</v>
      </c>
      <c r="D41" s="8"/>
      <c r="E41" s="8"/>
      <c r="F41" s="8">
        <f t="shared" si="0"/>
        <v>22500</v>
      </c>
      <c r="G41" s="9">
        <f t="shared" si="1"/>
        <v>22500000</v>
      </c>
    </row>
    <row r="42" spans="1:7" ht="23.25" customHeight="1" x14ac:dyDescent="0.3">
      <c r="A42" s="8">
        <v>36</v>
      </c>
      <c r="B42" s="8" t="s">
        <v>465</v>
      </c>
      <c r="C42" s="8">
        <v>1400</v>
      </c>
      <c r="D42" s="8"/>
      <c r="E42" s="8"/>
      <c r="F42" s="8">
        <f t="shared" si="0"/>
        <v>1400</v>
      </c>
      <c r="G42" s="9">
        <f t="shared" si="1"/>
        <v>1400000</v>
      </c>
    </row>
    <row r="43" spans="1:7" ht="23.25" customHeight="1" x14ac:dyDescent="0.3">
      <c r="A43" s="8">
        <v>37</v>
      </c>
      <c r="B43" s="8" t="s">
        <v>1123</v>
      </c>
      <c r="C43" s="8">
        <v>11000</v>
      </c>
      <c r="D43" s="8"/>
      <c r="E43" s="8"/>
      <c r="F43" s="8">
        <f t="shared" si="0"/>
        <v>11000</v>
      </c>
      <c r="G43" s="9">
        <f t="shared" si="1"/>
        <v>11000000</v>
      </c>
    </row>
    <row r="44" spans="1:7" ht="23.25" customHeight="1" x14ac:dyDescent="0.3">
      <c r="A44" s="8">
        <v>38</v>
      </c>
      <c r="B44" s="8" t="s">
        <v>1124</v>
      </c>
      <c r="C44" s="8">
        <v>600</v>
      </c>
      <c r="D44" s="8"/>
      <c r="E44" s="8"/>
      <c r="F44" s="8">
        <f t="shared" si="0"/>
        <v>600</v>
      </c>
      <c r="G44" s="9">
        <f t="shared" si="1"/>
        <v>600000</v>
      </c>
    </row>
    <row r="45" spans="1:7" ht="23.25" customHeight="1" x14ac:dyDescent="0.3">
      <c r="A45" s="8">
        <v>39</v>
      </c>
      <c r="B45" s="8" t="s">
        <v>1055</v>
      </c>
      <c r="C45" s="8">
        <v>2165</v>
      </c>
      <c r="D45" s="8"/>
      <c r="E45" s="8"/>
      <c r="F45" s="8">
        <f t="shared" si="0"/>
        <v>2165</v>
      </c>
      <c r="G45" s="9">
        <f t="shared" si="1"/>
        <v>2165000</v>
      </c>
    </row>
    <row r="46" spans="1:7" ht="23.25" customHeight="1" x14ac:dyDescent="0.3">
      <c r="A46" s="8">
        <v>40</v>
      </c>
      <c r="B46" s="8" t="s">
        <v>1125</v>
      </c>
      <c r="C46" s="8">
        <v>2400</v>
      </c>
      <c r="D46" s="8"/>
      <c r="E46" s="8"/>
      <c r="F46" s="8">
        <f t="shared" si="0"/>
        <v>2400</v>
      </c>
      <c r="G46" s="9">
        <f t="shared" si="1"/>
        <v>2400000</v>
      </c>
    </row>
    <row r="47" spans="1:7" ht="23.25" customHeight="1" x14ac:dyDescent="0.3">
      <c r="A47" s="8">
        <v>41</v>
      </c>
      <c r="B47" s="8" t="s">
        <v>1126</v>
      </c>
      <c r="C47" s="8">
        <v>28230</v>
      </c>
      <c r="D47" s="8"/>
      <c r="E47" s="8"/>
      <c r="F47" s="8">
        <f t="shared" si="0"/>
        <v>28230</v>
      </c>
      <c r="G47" s="9">
        <f t="shared" si="1"/>
        <v>28230000</v>
      </c>
    </row>
    <row r="48" spans="1:7" ht="23.25" customHeight="1" x14ac:dyDescent="0.3">
      <c r="A48" s="8">
        <v>42</v>
      </c>
      <c r="B48" s="8" t="s">
        <v>666</v>
      </c>
      <c r="C48" s="8">
        <v>15250</v>
      </c>
      <c r="D48" s="8"/>
      <c r="E48" s="8"/>
      <c r="F48" s="8">
        <f t="shared" si="0"/>
        <v>15250</v>
      </c>
      <c r="G48" s="9">
        <f t="shared" si="1"/>
        <v>15250000</v>
      </c>
    </row>
    <row r="49" spans="1:7" ht="23.25" customHeight="1" x14ac:dyDescent="0.3">
      <c r="A49" s="8">
        <v>43</v>
      </c>
      <c r="B49" s="8" t="s">
        <v>1127</v>
      </c>
      <c r="C49" s="8">
        <v>6283</v>
      </c>
      <c r="D49" s="8"/>
      <c r="E49" s="8"/>
      <c r="F49" s="8">
        <f t="shared" si="0"/>
        <v>6283</v>
      </c>
      <c r="G49" s="9">
        <f t="shared" si="1"/>
        <v>6283000</v>
      </c>
    </row>
    <row r="50" spans="1:7" ht="23.25" customHeight="1" x14ac:dyDescent="0.3">
      <c r="A50" s="8">
        <v>44</v>
      </c>
      <c r="B50" s="8" t="s">
        <v>1128</v>
      </c>
      <c r="C50" s="8">
        <v>2900</v>
      </c>
      <c r="D50" s="8"/>
      <c r="E50" s="8"/>
      <c r="F50" s="8">
        <f t="shared" si="0"/>
        <v>2900</v>
      </c>
      <c r="G50" s="9">
        <f t="shared" si="1"/>
        <v>2900000</v>
      </c>
    </row>
    <row r="51" spans="1:7" ht="23.25" customHeight="1" x14ac:dyDescent="0.3">
      <c r="A51" s="8">
        <v>45</v>
      </c>
      <c r="B51" s="8" t="s">
        <v>1129</v>
      </c>
      <c r="C51" s="8">
        <v>3500</v>
      </c>
      <c r="D51" s="8"/>
      <c r="E51" s="8"/>
      <c r="F51" s="8">
        <f t="shared" si="0"/>
        <v>3500</v>
      </c>
      <c r="G51" s="9">
        <f t="shared" si="1"/>
        <v>3500000</v>
      </c>
    </row>
    <row r="52" spans="1:7" ht="23.25" customHeight="1" x14ac:dyDescent="0.3">
      <c r="A52" s="8">
        <v>46</v>
      </c>
      <c r="B52" s="8" t="s">
        <v>1130</v>
      </c>
      <c r="C52" s="8">
        <v>4600</v>
      </c>
      <c r="D52" s="8"/>
      <c r="E52" s="8"/>
      <c r="F52" s="8">
        <f t="shared" si="0"/>
        <v>4600</v>
      </c>
      <c r="G52" s="9">
        <f t="shared" si="1"/>
        <v>4600000</v>
      </c>
    </row>
    <row r="53" spans="1:7" ht="23.25" customHeight="1" x14ac:dyDescent="0.3">
      <c r="A53" s="8">
        <v>47</v>
      </c>
      <c r="B53" s="8" t="s">
        <v>1131</v>
      </c>
      <c r="C53" s="8">
        <v>4000</v>
      </c>
      <c r="D53" s="8"/>
      <c r="E53" s="8"/>
      <c r="F53" s="8">
        <f t="shared" si="0"/>
        <v>4000</v>
      </c>
      <c r="G53" s="9">
        <f t="shared" si="1"/>
        <v>4000000</v>
      </c>
    </row>
    <row r="54" spans="1:7" ht="23.25" customHeight="1" x14ac:dyDescent="0.3">
      <c r="A54" s="8">
        <v>48</v>
      </c>
      <c r="B54" s="8" t="s">
        <v>1132</v>
      </c>
      <c r="C54" s="8">
        <v>1750</v>
      </c>
      <c r="D54" s="8"/>
      <c r="E54" s="8"/>
      <c r="F54" s="8">
        <f t="shared" si="0"/>
        <v>1750</v>
      </c>
      <c r="G54" s="9">
        <f t="shared" si="1"/>
        <v>1750000</v>
      </c>
    </row>
    <row r="55" spans="1:7" ht="23.25" customHeight="1" x14ac:dyDescent="0.3">
      <c r="A55" s="8">
        <v>49</v>
      </c>
      <c r="B55" s="8" t="s">
        <v>1133</v>
      </c>
      <c r="C55" s="8">
        <v>3664</v>
      </c>
      <c r="D55" s="8"/>
      <c r="E55" s="8"/>
      <c r="F55" s="8">
        <f t="shared" si="0"/>
        <v>3664</v>
      </c>
      <c r="G55" s="9">
        <f t="shared" si="1"/>
        <v>3664000</v>
      </c>
    </row>
    <row r="56" spans="1:7" ht="23.25" customHeight="1" x14ac:dyDescent="0.3">
      <c r="A56" s="8">
        <v>50</v>
      </c>
      <c r="B56" s="8" t="s">
        <v>1134</v>
      </c>
      <c r="C56" s="8">
        <v>2100</v>
      </c>
      <c r="D56" s="8"/>
      <c r="E56" s="8"/>
      <c r="F56" s="8">
        <f t="shared" si="0"/>
        <v>2100</v>
      </c>
      <c r="G56" s="9">
        <f t="shared" si="1"/>
        <v>2100000</v>
      </c>
    </row>
    <row r="57" spans="1:7" ht="23.25" customHeight="1" x14ac:dyDescent="0.3">
      <c r="A57" s="8">
        <v>51</v>
      </c>
      <c r="B57" s="8" t="s">
        <v>329</v>
      </c>
      <c r="C57" s="8">
        <v>700</v>
      </c>
      <c r="D57" s="8"/>
      <c r="E57" s="8"/>
      <c r="F57" s="8">
        <f t="shared" si="0"/>
        <v>700</v>
      </c>
      <c r="G57" s="9">
        <f t="shared" si="1"/>
        <v>700000</v>
      </c>
    </row>
    <row r="58" spans="1:7" ht="23.25" customHeight="1" x14ac:dyDescent="0.3">
      <c r="A58" s="8">
        <v>52</v>
      </c>
      <c r="B58" s="8" t="s">
        <v>1135</v>
      </c>
      <c r="C58" s="8">
        <v>1707</v>
      </c>
      <c r="D58" s="8"/>
      <c r="E58" s="8"/>
      <c r="F58" s="8">
        <f t="shared" si="0"/>
        <v>1707</v>
      </c>
      <c r="G58" s="9">
        <f t="shared" si="1"/>
        <v>1707000</v>
      </c>
    </row>
    <row r="59" spans="1:7" ht="23.25" customHeight="1" x14ac:dyDescent="0.3">
      <c r="A59" s="8">
        <v>53</v>
      </c>
      <c r="B59" s="8" t="s">
        <v>1136</v>
      </c>
      <c r="C59" s="8">
        <v>3115</v>
      </c>
      <c r="D59" s="8"/>
      <c r="E59" s="8"/>
      <c r="F59" s="8">
        <f t="shared" si="0"/>
        <v>3115</v>
      </c>
      <c r="G59" s="9">
        <f t="shared" si="1"/>
        <v>3115000</v>
      </c>
    </row>
    <row r="60" spans="1:7" ht="23.25" customHeight="1" x14ac:dyDescent="0.3">
      <c r="A60" s="8">
        <v>54</v>
      </c>
      <c r="B60" s="8" t="s">
        <v>1137</v>
      </c>
      <c r="C60" s="8">
        <v>1330</v>
      </c>
      <c r="D60" s="8"/>
      <c r="E60" s="8"/>
      <c r="F60" s="8">
        <f t="shared" si="0"/>
        <v>1330</v>
      </c>
      <c r="G60" s="9">
        <f t="shared" si="1"/>
        <v>1330000</v>
      </c>
    </row>
    <row r="61" spans="1:7" ht="23.25" customHeight="1" x14ac:dyDescent="0.3">
      <c r="A61" s="8">
        <v>55</v>
      </c>
      <c r="B61" s="8" t="s">
        <v>1138</v>
      </c>
      <c r="C61" s="8">
        <v>2096</v>
      </c>
      <c r="D61" s="8"/>
      <c r="E61" s="8"/>
      <c r="F61" s="8">
        <f t="shared" si="0"/>
        <v>2096</v>
      </c>
      <c r="G61" s="9">
        <f t="shared" si="1"/>
        <v>2096000</v>
      </c>
    </row>
    <row r="62" spans="1:7" ht="23.25" customHeight="1" x14ac:dyDescent="0.3">
      <c r="A62" s="8">
        <v>56</v>
      </c>
      <c r="B62" s="8" t="s">
        <v>1139</v>
      </c>
      <c r="C62" s="8">
        <v>1264</v>
      </c>
      <c r="D62" s="8"/>
      <c r="E62" s="8"/>
      <c r="F62" s="8">
        <f t="shared" si="0"/>
        <v>1264</v>
      </c>
      <c r="G62" s="9">
        <f t="shared" si="1"/>
        <v>1264000</v>
      </c>
    </row>
    <row r="63" spans="1:7" ht="23.25" customHeight="1" x14ac:dyDescent="0.3">
      <c r="A63" s="8">
        <v>57</v>
      </c>
      <c r="B63" s="8" t="s">
        <v>1137</v>
      </c>
      <c r="C63" s="8">
        <v>4000</v>
      </c>
      <c r="D63" s="8"/>
      <c r="E63" s="8"/>
      <c r="F63" s="8">
        <f t="shared" si="0"/>
        <v>4000</v>
      </c>
      <c r="G63" s="9">
        <f t="shared" si="1"/>
        <v>4000000</v>
      </c>
    </row>
    <row r="64" spans="1:7" ht="23.25" customHeight="1" x14ac:dyDescent="0.3">
      <c r="A64" s="8">
        <v>58</v>
      </c>
      <c r="B64" s="8" t="s">
        <v>774</v>
      </c>
      <c r="C64" s="8">
        <f>665+850</f>
        <v>1515</v>
      </c>
      <c r="D64" s="8"/>
      <c r="E64" s="8"/>
      <c r="F64" s="8">
        <f t="shared" si="0"/>
        <v>1515</v>
      </c>
      <c r="G64" s="9">
        <f t="shared" si="1"/>
        <v>1515000</v>
      </c>
    </row>
    <row r="65" spans="1:7" ht="23.25" customHeight="1" x14ac:dyDescent="0.3">
      <c r="A65" s="8">
        <v>59</v>
      </c>
      <c r="B65" s="8" t="s">
        <v>1140</v>
      </c>
      <c r="C65" s="8">
        <v>1264</v>
      </c>
      <c r="D65" s="8"/>
      <c r="E65" s="8"/>
      <c r="F65" s="8">
        <f t="shared" si="0"/>
        <v>1264</v>
      </c>
      <c r="G65" s="9">
        <f t="shared" si="1"/>
        <v>1264000</v>
      </c>
    </row>
    <row r="66" spans="1:7" ht="23.25" customHeight="1" x14ac:dyDescent="0.3">
      <c r="A66" s="8">
        <v>60</v>
      </c>
      <c r="B66" s="8" t="s">
        <v>1141</v>
      </c>
      <c r="C66" s="8">
        <v>1363</v>
      </c>
      <c r="D66" s="8"/>
      <c r="E66" s="8"/>
      <c r="F66" s="8">
        <f t="shared" si="0"/>
        <v>1363</v>
      </c>
      <c r="G66" s="9">
        <f t="shared" si="1"/>
        <v>1363000</v>
      </c>
    </row>
    <row r="67" spans="1:7" ht="23.25" customHeight="1" x14ac:dyDescent="0.3">
      <c r="A67" s="8">
        <v>61</v>
      </c>
      <c r="B67" s="8" t="s">
        <v>1142</v>
      </c>
      <c r="C67" s="8">
        <v>1429</v>
      </c>
      <c r="D67" s="8"/>
      <c r="E67" s="8"/>
      <c r="F67" s="8">
        <f t="shared" si="0"/>
        <v>1429</v>
      </c>
      <c r="G67" s="9">
        <f t="shared" si="1"/>
        <v>1429000</v>
      </c>
    </row>
    <row r="68" spans="1:7" ht="23.25" customHeight="1" x14ac:dyDescent="0.3">
      <c r="A68" s="8">
        <v>62</v>
      </c>
      <c r="B68" s="8" t="s">
        <v>1143</v>
      </c>
      <c r="C68" s="8">
        <f>2297+500</f>
        <v>2797</v>
      </c>
      <c r="D68" s="8"/>
      <c r="E68" s="8"/>
      <c r="F68" s="8">
        <f t="shared" si="0"/>
        <v>2797</v>
      </c>
      <c r="G68" s="9">
        <f t="shared" si="1"/>
        <v>2797000</v>
      </c>
    </row>
    <row r="69" spans="1:7" ht="23.25" customHeight="1" x14ac:dyDescent="0.3">
      <c r="A69" s="8">
        <v>63</v>
      </c>
      <c r="B69" s="8" t="s">
        <v>1144</v>
      </c>
      <c r="C69" s="8">
        <v>2265</v>
      </c>
      <c r="D69" s="8"/>
      <c r="E69" s="8"/>
      <c r="F69" s="8">
        <f t="shared" si="0"/>
        <v>2265</v>
      </c>
      <c r="G69" s="9">
        <f t="shared" si="1"/>
        <v>2265000</v>
      </c>
    </row>
    <row r="70" spans="1:7" ht="23.25" customHeight="1" x14ac:dyDescent="0.3">
      <c r="A70" s="8">
        <v>64</v>
      </c>
      <c r="B70" s="8" t="s">
        <v>1145</v>
      </c>
      <c r="C70" s="8">
        <v>2215</v>
      </c>
      <c r="D70" s="8"/>
      <c r="E70" s="8"/>
      <c r="F70" s="8">
        <f t="shared" si="0"/>
        <v>2215</v>
      </c>
      <c r="G70" s="9">
        <f t="shared" si="1"/>
        <v>2215000</v>
      </c>
    </row>
    <row r="71" spans="1:7" ht="23.25" customHeight="1" x14ac:dyDescent="0.3">
      <c r="A71" s="8">
        <v>65</v>
      </c>
      <c r="B71" s="8" t="s">
        <v>1146</v>
      </c>
      <c r="C71" s="8">
        <f>1600+681</f>
        <v>2281</v>
      </c>
      <c r="D71" s="8"/>
      <c r="E71" s="8"/>
      <c r="F71" s="8">
        <f t="shared" si="0"/>
        <v>2281</v>
      </c>
      <c r="G71" s="9">
        <f t="shared" si="1"/>
        <v>2281000</v>
      </c>
    </row>
    <row r="72" spans="1:7" ht="23.25" customHeight="1" x14ac:dyDescent="0.3">
      <c r="A72" s="8">
        <v>66</v>
      </c>
      <c r="B72" s="8" t="s">
        <v>1147</v>
      </c>
      <c r="C72" s="8">
        <v>632</v>
      </c>
      <c r="D72" s="8"/>
      <c r="E72" s="8"/>
      <c r="F72" s="8">
        <f t="shared" ref="F72:F119" si="2">C72+0</f>
        <v>632</v>
      </c>
      <c r="G72" s="9">
        <f t="shared" ref="G72:G121" si="3">F72*1000</f>
        <v>632000</v>
      </c>
    </row>
    <row r="73" spans="1:7" ht="23.25" customHeight="1" x14ac:dyDescent="0.3">
      <c r="A73" s="8">
        <v>67</v>
      </c>
      <c r="B73" s="8" t="s">
        <v>1148</v>
      </c>
      <c r="C73" s="8">
        <f>1066+682</f>
        <v>1748</v>
      </c>
      <c r="D73" s="8"/>
      <c r="E73" s="8"/>
      <c r="F73" s="8">
        <f t="shared" si="2"/>
        <v>1748</v>
      </c>
      <c r="G73" s="9">
        <f t="shared" si="3"/>
        <v>1748000</v>
      </c>
    </row>
    <row r="74" spans="1:7" ht="23.25" customHeight="1" x14ac:dyDescent="0.3">
      <c r="A74" s="8">
        <v>68</v>
      </c>
      <c r="B74" s="8" t="s">
        <v>1149</v>
      </c>
      <c r="C74" s="8">
        <f>1066+345+500</f>
        <v>1911</v>
      </c>
      <c r="D74" s="8"/>
      <c r="E74" s="8"/>
      <c r="F74" s="8">
        <f t="shared" si="2"/>
        <v>1911</v>
      </c>
      <c r="G74" s="9">
        <f t="shared" si="3"/>
        <v>1911000</v>
      </c>
    </row>
    <row r="75" spans="1:7" ht="23.25" customHeight="1" x14ac:dyDescent="0.3">
      <c r="A75" s="8">
        <v>69</v>
      </c>
      <c r="B75" s="8" t="s">
        <v>1150</v>
      </c>
      <c r="C75" s="8">
        <f>500+1500+2000+566</f>
        <v>4566</v>
      </c>
      <c r="D75" s="8"/>
      <c r="E75" s="8"/>
      <c r="F75" s="8">
        <f t="shared" si="2"/>
        <v>4566</v>
      </c>
      <c r="G75" s="9">
        <f t="shared" si="3"/>
        <v>4566000</v>
      </c>
    </row>
    <row r="76" spans="1:7" ht="23.25" customHeight="1" x14ac:dyDescent="0.3">
      <c r="A76" s="8">
        <v>70</v>
      </c>
      <c r="B76" s="8" t="s">
        <v>1151</v>
      </c>
      <c r="C76" s="8">
        <f>3115+1830</f>
        <v>4945</v>
      </c>
      <c r="D76" s="8"/>
      <c r="E76" s="8"/>
      <c r="F76" s="8">
        <f t="shared" si="2"/>
        <v>4945</v>
      </c>
      <c r="G76" s="9">
        <f t="shared" si="3"/>
        <v>4945000</v>
      </c>
    </row>
    <row r="77" spans="1:7" ht="23.25" customHeight="1" x14ac:dyDescent="0.3">
      <c r="A77" s="8">
        <v>71</v>
      </c>
      <c r="B77" s="8" t="s">
        <v>1152</v>
      </c>
      <c r="C77" s="8">
        <f>1600+600+533+632</f>
        <v>3365</v>
      </c>
      <c r="D77" s="8"/>
      <c r="E77" s="8"/>
      <c r="F77" s="8">
        <f t="shared" si="2"/>
        <v>3365</v>
      </c>
      <c r="G77" s="9">
        <f t="shared" si="3"/>
        <v>3365000</v>
      </c>
    </row>
    <row r="78" spans="1:7" ht="23.25" customHeight="1" x14ac:dyDescent="0.3">
      <c r="A78" s="8">
        <v>72</v>
      </c>
      <c r="B78" s="8" t="s">
        <v>1153</v>
      </c>
      <c r="C78" s="8">
        <f>500+500+566</f>
        <v>1566</v>
      </c>
      <c r="D78" s="8"/>
      <c r="E78" s="8"/>
      <c r="F78" s="8">
        <f t="shared" si="2"/>
        <v>1566</v>
      </c>
      <c r="G78" s="9">
        <f t="shared" si="3"/>
        <v>1566000</v>
      </c>
    </row>
    <row r="79" spans="1:7" ht="23.25" customHeight="1" x14ac:dyDescent="0.3">
      <c r="A79" s="8">
        <v>73</v>
      </c>
      <c r="B79" s="8" t="s">
        <v>1154</v>
      </c>
      <c r="C79" s="8">
        <f>1264+533+500</f>
        <v>2297</v>
      </c>
      <c r="D79" s="8"/>
      <c r="E79" s="8"/>
      <c r="F79" s="8">
        <f t="shared" si="2"/>
        <v>2297</v>
      </c>
      <c r="G79" s="9">
        <f t="shared" si="3"/>
        <v>2297000</v>
      </c>
    </row>
    <row r="80" spans="1:7" ht="23.25" customHeight="1" x14ac:dyDescent="0.3">
      <c r="A80" s="8">
        <v>74</v>
      </c>
      <c r="B80" s="8" t="s">
        <v>1155</v>
      </c>
      <c r="C80" s="8">
        <f>900+550</f>
        <v>1450</v>
      </c>
      <c r="D80" s="8"/>
      <c r="E80" s="8"/>
      <c r="F80" s="8">
        <f t="shared" si="2"/>
        <v>1450</v>
      </c>
      <c r="G80" s="9">
        <f t="shared" si="3"/>
        <v>1450000</v>
      </c>
    </row>
    <row r="81" spans="1:7" ht="23.25" customHeight="1" x14ac:dyDescent="0.3">
      <c r="A81" s="8">
        <v>75</v>
      </c>
      <c r="B81" s="8" t="s">
        <v>1156</v>
      </c>
      <c r="C81" s="8">
        <v>2000</v>
      </c>
      <c r="D81" s="8"/>
      <c r="E81" s="8"/>
      <c r="F81" s="8">
        <f t="shared" si="2"/>
        <v>2000</v>
      </c>
      <c r="G81" s="9">
        <f t="shared" si="3"/>
        <v>2000000</v>
      </c>
    </row>
    <row r="82" spans="1:7" ht="23.25" customHeight="1" x14ac:dyDescent="0.3">
      <c r="A82" s="8">
        <v>76</v>
      </c>
      <c r="B82" s="8" t="s">
        <v>1157</v>
      </c>
      <c r="C82" s="8">
        <f>2650+632</f>
        <v>3282</v>
      </c>
      <c r="D82" s="8"/>
      <c r="E82" s="8"/>
      <c r="F82" s="8">
        <f t="shared" si="2"/>
        <v>3282</v>
      </c>
      <c r="G82" s="9">
        <f t="shared" si="3"/>
        <v>3282000</v>
      </c>
    </row>
    <row r="83" spans="1:7" ht="23.25" customHeight="1" x14ac:dyDescent="0.3">
      <c r="A83" s="8">
        <v>77</v>
      </c>
      <c r="B83" s="8" t="s">
        <v>1158</v>
      </c>
      <c r="C83" s="8">
        <f>1330+500+400</f>
        <v>2230</v>
      </c>
      <c r="D83" s="8"/>
      <c r="E83" s="8"/>
      <c r="F83" s="8">
        <f t="shared" si="2"/>
        <v>2230</v>
      </c>
      <c r="G83" s="9">
        <f t="shared" si="3"/>
        <v>2230000</v>
      </c>
    </row>
    <row r="84" spans="1:7" ht="23.25" customHeight="1" x14ac:dyDescent="0.3">
      <c r="A84" s="8">
        <v>79</v>
      </c>
      <c r="B84" s="8" t="s">
        <v>1159</v>
      </c>
      <c r="C84" s="8">
        <v>600</v>
      </c>
      <c r="D84" s="8"/>
      <c r="E84" s="8"/>
      <c r="F84" s="8">
        <f t="shared" si="2"/>
        <v>600</v>
      </c>
      <c r="G84" s="9">
        <f t="shared" si="3"/>
        <v>600000</v>
      </c>
    </row>
    <row r="85" spans="1:7" ht="23.25" customHeight="1" x14ac:dyDescent="0.3">
      <c r="A85" s="8">
        <v>80</v>
      </c>
      <c r="B85" s="8" t="s">
        <v>1157</v>
      </c>
      <c r="C85" s="8">
        <v>566</v>
      </c>
      <c r="D85" s="8"/>
      <c r="E85" s="8"/>
      <c r="F85" s="8">
        <f t="shared" si="2"/>
        <v>566</v>
      </c>
      <c r="G85" s="9">
        <f t="shared" si="3"/>
        <v>566000</v>
      </c>
    </row>
    <row r="86" spans="1:7" ht="23.25" customHeight="1" x14ac:dyDescent="0.3">
      <c r="A86" s="8">
        <v>81</v>
      </c>
      <c r="B86" s="8" t="s">
        <v>1160</v>
      </c>
      <c r="C86" s="8">
        <v>1100</v>
      </c>
      <c r="D86" s="8"/>
      <c r="E86" s="8"/>
      <c r="F86" s="8">
        <f t="shared" si="2"/>
        <v>1100</v>
      </c>
      <c r="G86" s="9">
        <f t="shared" si="3"/>
        <v>1100000</v>
      </c>
    </row>
    <row r="87" spans="1:7" ht="23.25" customHeight="1" x14ac:dyDescent="0.3">
      <c r="A87" s="8">
        <v>82</v>
      </c>
      <c r="B87" s="8" t="s">
        <v>1161</v>
      </c>
      <c r="C87" s="8">
        <f>333+665</f>
        <v>998</v>
      </c>
      <c r="D87" s="8"/>
      <c r="E87" s="8"/>
      <c r="F87" s="8">
        <f t="shared" si="2"/>
        <v>998</v>
      </c>
      <c r="G87" s="9">
        <f t="shared" si="3"/>
        <v>998000</v>
      </c>
    </row>
    <row r="88" spans="1:7" ht="23.25" customHeight="1" x14ac:dyDescent="0.3">
      <c r="A88" s="8">
        <v>83</v>
      </c>
      <c r="B88" s="8" t="s">
        <v>1162</v>
      </c>
      <c r="C88" s="8">
        <v>632</v>
      </c>
      <c r="D88" s="8"/>
      <c r="E88" s="8"/>
      <c r="F88" s="8">
        <f t="shared" si="2"/>
        <v>632</v>
      </c>
      <c r="G88" s="9">
        <f t="shared" si="3"/>
        <v>632000</v>
      </c>
    </row>
    <row r="89" spans="1:7" ht="23.25" customHeight="1" x14ac:dyDescent="0.3">
      <c r="A89" s="8">
        <v>84</v>
      </c>
      <c r="B89" s="8" t="s">
        <v>1163</v>
      </c>
      <c r="C89" s="8">
        <v>500</v>
      </c>
      <c r="D89" s="8"/>
      <c r="E89" s="8"/>
      <c r="F89" s="8">
        <f t="shared" si="2"/>
        <v>500</v>
      </c>
      <c r="G89" s="9">
        <f t="shared" si="3"/>
        <v>500000</v>
      </c>
    </row>
    <row r="90" spans="1:7" ht="23.25" customHeight="1" x14ac:dyDescent="0.3">
      <c r="A90" s="8">
        <v>85</v>
      </c>
      <c r="B90" s="8" t="s">
        <v>1164</v>
      </c>
      <c r="C90" s="8">
        <v>200</v>
      </c>
      <c r="D90" s="8"/>
      <c r="E90" s="8"/>
      <c r="F90" s="8">
        <f t="shared" si="2"/>
        <v>200</v>
      </c>
      <c r="G90" s="9">
        <f t="shared" si="3"/>
        <v>200000</v>
      </c>
    </row>
    <row r="91" spans="1:7" ht="23.25" customHeight="1" x14ac:dyDescent="0.3">
      <c r="A91" s="8">
        <v>86</v>
      </c>
      <c r="B91" s="8" t="s">
        <v>1165</v>
      </c>
      <c r="C91" s="8">
        <v>1000</v>
      </c>
      <c r="D91" s="8"/>
      <c r="E91" s="8"/>
      <c r="F91" s="8">
        <f t="shared" si="2"/>
        <v>1000</v>
      </c>
      <c r="G91" s="9">
        <f t="shared" si="3"/>
        <v>1000000</v>
      </c>
    </row>
    <row r="92" spans="1:7" ht="23.25" customHeight="1" x14ac:dyDescent="0.3">
      <c r="A92" s="8">
        <v>87</v>
      </c>
      <c r="B92" s="8" t="s">
        <v>1166</v>
      </c>
      <c r="C92" s="8">
        <f>533+500</f>
        <v>1033</v>
      </c>
      <c r="D92" s="8"/>
      <c r="E92" s="8"/>
      <c r="F92" s="8">
        <f t="shared" si="2"/>
        <v>1033</v>
      </c>
      <c r="G92" s="9">
        <f t="shared" si="3"/>
        <v>1033000</v>
      </c>
    </row>
    <row r="93" spans="1:7" ht="23.25" customHeight="1" x14ac:dyDescent="0.3">
      <c r="A93" s="8">
        <v>88</v>
      </c>
      <c r="B93" s="8" t="s">
        <v>1167</v>
      </c>
      <c r="C93" s="8">
        <v>500</v>
      </c>
      <c r="D93" s="8"/>
      <c r="E93" s="8"/>
      <c r="F93" s="8">
        <f t="shared" si="2"/>
        <v>500</v>
      </c>
      <c r="G93" s="9">
        <f t="shared" si="3"/>
        <v>500000</v>
      </c>
    </row>
    <row r="94" spans="1:7" ht="23.25" customHeight="1" x14ac:dyDescent="0.3">
      <c r="A94" s="8">
        <v>89</v>
      </c>
      <c r="B94" s="8" t="s">
        <v>1168</v>
      </c>
      <c r="C94" s="8">
        <f>1000+466</f>
        <v>1466</v>
      </c>
      <c r="D94" s="8"/>
      <c r="E94" s="8"/>
      <c r="F94" s="8">
        <f t="shared" si="2"/>
        <v>1466</v>
      </c>
      <c r="G94" s="9">
        <f t="shared" si="3"/>
        <v>1466000</v>
      </c>
    </row>
    <row r="95" spans="1:7" ht="23.25" customHeight="1" x14ac:dyDescent="0.3">
      <c r="A95" s="8">
        <v>90</v>
      </c>
      <c r="B95" s="8" t="s">
        <v>1169</v>
      </c>
      <c r="C95" s="8">
        <v>500</v>
      </c>
      <c r="D95" s="8"/>
      <c r="E95" s="8"/>
      <c r="F95" s="8">
        <f t="shared" si="2"/>
        <v>500</v>
      </c>
      <c r="G95" s="9">
        <f t="shared" si="3"/>
        <v>500000</v>
      </c>
    </row>
    <row r="96" spans="1:7" ht="23.25" customHeight="1" x14ac:dyDescent="0.3">
      <c r="A96" s="8">
        <v>91</v>
      </c>
      <c r="B96" s="8" t="s">
        <v>1170</v>
      </c>
      <c r="C96" s="8">
        <v>900</v>
      </c>
      <c r="D96" s="8"/>
      <c r="E96" s="8"/>
      <c r="F96" s="8">
        <f t="shared" si="2"/>
        <v>900</v>
      </c>
      <c r="G96" s="9">
        <f t="shared" si="3"/>
        <v>900000</v>
      </c>
    </row>
    <row r="97" spans="1:7" ht="23.25" customHeight="1" x14ac:dyDescent="0.3">
      <c r="A97" s="8">
        <v>92</v>
      </c>
      <c r="B97" s="8" t="s">
        <v>1171</v>
      </c>
      <c r="C97" s="8">
        <v>533</v>
      </c>
      <c r="D97" s="8"/>
      <c r="E97" s="8"/>
      <c r="F97" s="8">
        <f t="shared" si="2"/>
        <v>533</v>
      </c>
      <c r="G97" s="9">
        <f t="shared" si="3"/>
        <v>533000</v>
      </c>
    </row>
    <row r="98" spans="1:7" ht="23.25" customHeight="1" x14ac:dyDescent="0.3">
      <c r="A98" s="8">
        <v>93</v>
      </c>
      <c r="B98" s="8" t="s">
        <v>1172</v>
      </c>
      <c r="C98" s="8">
        <v>500</v>
      </c>
      <c r="D98" s="8"/>
      <c r="E98" s="8"/>
      <c r="F98" s="8">
        <f t="shared" si="2"/>
        <v>500</v>
      </c>
      <c r="G98" s="9">
        <f t="shared" si="3"/>
        <v>500000</v>
      </c>
    </row>
    <row r="99" spans="1:7" ht="23.25" customHeight="1" x14ac:dyDescent="0.3">
      <c r="A99" s="8">
        <v>94</v>
      </c>
      <c r="B99" s="8" t="s">
        <v>1173</v>
      </c>
      <c r="C99" s="8">
        <v>500</v>
      </c>
      <c r="D99" s="8"/>
      <c r="E99" s="8"/>
      <c r="F99" s="8">
        <f t="shared" si="2"/>
        <v>500</v>
      </c>
      <c r="G99" s="9">
        <f t="shared" si="3"/>
        <v>500000</v>
      </c>
    </row>
    <row r="100" spans="1:7" ht="23.25" customHeight="1" x14ac:dyDescent="0.3">
      <c r="A100" s="8">
        <v>95</v>
      </c>
      <c r="B100" s="8" t="s">
        <v>1174</v>
      </c>
      <c r="C100" s="8">
        <v>682</v>
      </c>
      <c r="D100" s="8"/>
      <c r="E100" s="8"/>
      <c r="F100" s="8">
        <f t="shared" si="2"/>
        <v>682</v>
      </c>
      <c r="G100" s="9">
        <f t="shared" si="3"/>
        <v>682000</v>
      </c>
    </row>
    <row r="101" spans="1:7" ht="23.25" customHeight="1" x14ac:dyDescent="0.3">
      <c r="A101" s="8">
        <v>96</v>
      </c>
      <c r="B101" s="8" t="s">
        <v>1175</v>
      </c>
      <c r="C101" s="8">
        <v>682</v>
      </c>
      <c r="D101" s="8"/>
      <c r="E101" s="8"/>
      <c r="F101" s="8">
        <f t="shared" si="2"/>
        <v>682</v>
      </c>
      <c r="G101" s="9">
        <f t="shared" si="3"/>
        <v>682000</v>
      </c>
    </row>
    <row r="102" spans="1:7" ht="23.25" customHeight="1" x14ac:dyDescent="0.3">
      <c r="A102" s="8">
        <v>97</v>
      </c>
      <c r="B102" s="8" t="s">
        <v>1176</v>
      </c>
      <c r="C102" s="8">
        <f>1300+1400</f>
        <v>2700</v>
      </c>
      <c r="D102" s="8"/>
      <c r="E102" s="8"/>
      <c r="F102" s="8">
        <f t="shared" si="2"/>
        <v>2700</v>
      </c>
      <c r="G102" s="9">
        <f t="shared" si="3"/>
        <v>2700000</v>
      </c>
    </row>
    <row r="103" spans="1:7" ht="23.25" customHeight="1" x14ac:dyDescent="0.3">
      <c r="A103" s="8">
        <v>98</v>
      </c>
      <c r="B103" s="8" t="s">
        <v>1177</v>
      </c>
      <c r="C103" s="8">
        <v>1750</v>
      </c>
      <c r="D103" s="8"/>
      <c r="E103" s="8"/>
      <c r="F103" s="8">
        <f t="shared" si="2"/>
        <v>1750</v>
      </c>
      <c r="G103" s="9">
        <f t="shared" si="3"/>
        <v>1750000</v>
      </c>
    </row>
    <row r="104" spans="1:7" ht="23.25" customHeight="1" x14ac:dyDescent="0.3">
      <c r="A104" s="8">
        <v>99</v>
      </c>
      <c r="B104" s="8" t="s">
        <v>1178</v>
      </c>
      <c r="C104" s="8">
        <v>850</v>
      </c>
      <c r="D104" s="8"/>
      <c r="E104" s="8"/>
      <c r="F104" s="8">
        <f t="shared" si="2"/>
        <v>850</v>
      </c>
      <c r="G104" s="9">
        <f t="shared" si="3"/>
        <v>850000</v>
      </c>
    </row>
    <row r="105" spans="1:7" ht="23.25" customHeight="1" x14ac:dyDescent="0.3">
      <c r="A105" s="8">
        <v>100</v>
      </c>
      <c r="B105" s="8" t="s">
        <v>1179</v>
      </c>
      <c r="C105" s="8">
        <v>1616</v>
      </c>
      <c r="D105" s="8"/>
      <c r="E105" s="8"/>
      <c r="F105" s="8">
        <f t="shared" si="2"/>
        <v>1616</v>
      </c>
      <c r="G105" s="9">
        <f t="shared" si="3"/>
        <v>1616000</v>
      </c>
    </row>
    <row r="106" spans="1:7" ht="23.25" customHeight="1" x14ac:dyDescent="0.3">
      <c r="A106" s="8">
        <v>101</v>
      </c>
      <c r="B106" s="8" t="s">
        <v>1121</v>
      </c>
      <c r="C106" s="8">
        <v>3800</v>
      </c>
      <c r="D106" s="8"/>
      <c r="E106" s="8"/>
      <c r="F106" s="8">
        <f t="shared" si="2"/>
        <v>3800</v>
      </c>
      <c r="G106" s="9">
        <f t="shared" si="3"/>
        <v>3800000</v>
      </c>
    </row>
    <row r="107" spans="1:7" ht="23.25" customHeight="1" x14ac:dyDescent="0.3">
      <c r="A107" s="8">
        <v>102</v>
      </c>
      <c r="B107" s="8" t="s">
        <v>1180</v>
      </c>
      <c r="C107" s="8">
        <v>1800</v>
      </c>
      <c r="D107" s="8"/>
      <c r="E107" s="8"/>
      <c r="F107" s="8">
        <f t="shared" si="2"/>
        <v>1800</v>
      </c>
      <c r="G107" s="9">
        <f t="shared" si="3"/>
        <v>1800000</v>
      </c>
    </row>
    <row r="108" spans="1:7" ht="23.25" customHeight="1" x14ac:dyDescent="0.3">
      <c r="A108" s="8">
        <v>103</v>
      </c>
      <c r="B108" s="8" t="s">
        <v>1165</v>
      </c>
      <c r="C108" s="8">
        <v>1000</v>
      </c>
      <c r="D108" s="8"/>
      <c r="E108" s="8"/>
      <c r="F108" s="8">
        <f t="shared" si="2"/>
        <v>1000</v>
      </c>
      <c r="G108" s="9">
        <f t="shared" si="3"/>
        <v>1000000</v>
      </c>
    </row>
    <row r="109" spans="1:7" ht="23.25" customHeight="1" x14ac:dyDescent="0.3">
      <c r="A109" s="8">
        <v>104</v>
      </c>
      <c r="B109" s="8" t="s">
        <v>1181</v>
      </c>
      <c r="C109" s="8">
        <v>2900</v>
      </c>
      <c r="D109" s="8"/>
      <c r="E109" s="8"/>
      <c r="F109" s="8">
        <f t="shared" si="2"/>
        <v>2900</v>
      </c>
      <c r="G109" s="9">
        <f t="shared" si="3"/>
        <v>2900000</v>
      </c>
    </row>
    <row r="110" spans="1:7" ht="23.25" customHeight="1" x14ac:dyDescent="0.3">
      <c r="A110" s="8">
        <v>105</v>
      </c>
      <c r="B110" s="8" t="s">
        <v>1182</v>
      </c>
      <c r="C110" s="8">
        <f>600+750</f>
        <v>1350</v>
      </c>
      <c r="D110" s="8"/>
      <c r="E110" s="8"/>
      <c r="F110" s="8">
        <f t="shared" si="2"/>
        <v>1350</v>
      </c>
      <c r="G110" s="9">
        <f t="shared" si="3"/>
        <v>1350000</v>
      </c>
    </row>
    <row r="111" spans="1:7" ht="23.25" customHeight="1" x14ac:dyDescent="0.3">
      <c r="A111" s="8">
        <v>106</v>
      </c>
      <c r="B111" s="8" t="s">
        <v>64</v>
      </c>
      <c r="C111" s="8">
        <v>632</v>
      </c>
      <c r="D111" s="8"/>
      <c r="E111" s="8"/>
      <c r="F111" s="8">
        <f t="shared" si="2"/>
        <v>632</v>
      </c>
      <c r="G111" s="9">
        <f t="shared" si="3"/>
        <v>632000</v>
      </c>
    </row>
    <row r="112" spans="1:7" ht="23.25" customHeight="1" x14ac:dyDescent="0.3">
      <c r="A112" s="8">
        <v>107</v>
      </c>
      <c r="B112" s="8" t="s">
        <v>1055</v>
      </c>
      <c r="C112" s="8">
        <v>1200</v>
      </c>
      <c r="D112" s="8"/>
      <c r="E112" s="8"/>
      <c r="F112" s="8">
        <f t="shared" si="2"/>
        <v>1200</v>
      </c>
      <c r="G112" s="9">
        <f t="shared" si="3"/>
        <v>1200000</v>
      </c>
    </row>
    <row r="113" spans="1:7" ht="23.25" customHeight="1" x14ac:dyDescent="0.3">
      <c r="A113" s="8">
        <v>108</v>
      </c>
      <c r="B113" s="8" t="s">
        <v>1183</v>
      </c>
      <c r="C113" s="8">
        <v>1764</v>
      </c>
      <c r="D113" s="8"/>
      <c r="E113" s="8"/>
      <c r="F113" s="8">
        <f t="shared" si="2"/>
        <v>1764</v>
      </c>
      <c r="G113" s="9">
        <f t="shared" si="3"/>
        <v>1764000</v>
      </c>
    </row>
    <row r="114" spans="1:7" ht="23.25" customHeight="1" x14ac:dyDescent="0.3">
      <c r="A114" s="8">
        <v>109</v>
      </c>
      <c r="B114" s="8" t="s">
        <v>1184</v>
      </c>
      <c r="C114" s="8">
        <v>467</v>
      </c>
      <c r="D114" s="8"/>
      <c r="E114" s="8"/>
      <c r="F114" s="8">
        <f t="shared" si="2"/>
        <v>467</v>
      </c>
      <c r="G114" s="9">
        <f t="shared" si="3"/>
        <v>467000</v>
      </c>
    </row>
    <row r="115" spans="1:7" ht="23.25" customHeight="1" x14ac:dyDescent="0.3">
      <c r="A115" s="8">
        <v>110</v>
      </c>
      <c r="B115" s="8" t="s">
        <v>1185</v>
      </c>
      <c r="C115" s="8">
        <v>3500</v>
      </c>
      <c r="D115" s="8"/>
      <c r="E115" s="8"/>
      <c r="F115" s="8">
        <f t="shared" si="2"/>
        <v>3500</v>
      </c>
      <c r="G115" s="9">
        <f t="shared" si="3"/>
        <v>3500000</v>
      </c>
    </row>
    <row r="116" spans="1:7" ht="23.25" customHeight="1" x14ac:dyDescent="0.3">
      <c r="A116" s="8">
        <v>111</v>
      </c>
      <c r="B116" s="8" t="s">
        <v>1129</v>
      </c>
      <c r="C116" s="8">
        <v>5087</v>
      </c>
      <c r="D116" s="8"/>
      <c r="E116" s="8"/>
      <c r="F116" s="8">
        <v>5087</v>
      </c>
      <c r="G116" s="9">
        <f t="shared" si="3"/>
        <v>5087000</v>
      </c>
    </row>
    <row r="117" spans="1:7" ht="23.25" customHeight="1" x14ac:dyDescent="0.3">
      <c r="A117" s="8">
        <v>112</v>
      </c>
      <c r="B117" s="8" t="s">
        <v>1186</v>
      </c>
      <c r="C117" s="8">
        <v>500</v>
      </c>
      <c r="D117" s="8"/>
      <c r="E117" s="8"/>
      <c r="F117" s="8">
        <f t="shared" si="2"/>
        <v>500</v>
      </c>
      <c r="G117" s="9">
        <f t="shared" si="3"/>
        <v>500000</v>
      </c>
    </row>
    <row r="118" spans="1:7" ht="23.25" customHeight="1" x14ac:dyDescent="0.3">
      <c r="A118" s="8">
        <v>113</v>
      </c>
      <c r="B118" s="8" t="s">
        <v>1120</v>
      </c>
      <c r="C118" s="8">
        <v>1500</v>
      </c>
      <c r="D118" s="8"/>
      <c r="E118" s="8"/>
      <c r="F118" s="8">
        <f t="shared" si="2"/>
        <v>1500</v>
      </c>
      <c r="G118" s="9">
        <f t="shared" si="3"/>
        <v>1500000</v>
      </c>
    </row>
    <row r="119" spans="1:7" ht="23.25" customHeight="1" x14ac:dyDescent="0.3">
      <c r="A119" s="8">
        <v>114</v>
      </c>
      <c r="B119" s="8" t="s">
        <v>1187</v>
      </c>
      <c r="C119" s="8">
        <v>600</v>
      </c>
      <c r="D119" s="8"/>
      <c r="E119" s="8"/>
      <c r="F119" s="8">
        <f t="shared" si="2"/>
        <v>600</v>
      </c>
      <c r="G119" s="9">
        <f t="shared" si="3"/>
        <v>600000</v>
      </c>
    </row>
    <row r="120" spans="1:7" ht="23.25" customHeight="1" x14ac:dyDescent="0.3">
      <c r="A120" s="8">
        <v>115</v>
      </c>
      <c r="B120" s="8" t="s">
        <v>1120</v>
      </c>
      <c r="C120" s="8">
        <v>1500</v>
      </c>
      <c r="D120" s="8"/>
      <c r="E120" s="8"/>
      <c r="F120" s="8">
        <f>C120</f>
        <v>1500</v>
      </c>
      <c r="G120" s="9">
        <f t="shared" si="3"/>
        <v>1500000</v>
      </c>
    </row>
    <row r="121" spans="1:7" ht="23.25" customHeight="1" x14ac:dyDescent="0.3">
      <c r="A121" s="8">
        <v>116</v>
      </c>
      <c r="B121" s="8" t="s">
        <v>1136</v>
      </c>
      <c r="C121" s="8">
        <v>600</v>
      </c>
      <c r="D121" s="8"/>
      <c r="E121" s="8"/>
      <c r="F121" s="8">
        <f t="shared" ref="F121" si="4">C121</f>
        <v>600</v>
      </c>
      <c r="G121" s="9">
        <f t="shared" si="3"/>
        <v>600000</v>
      </c>
    </row>
    <row r="122" spans="1:7" ht="23.25" customHeight="1" x14ac:dyDescent="0.3">
      <c r="A122" s="8"/>
      <c r="B122" s="10" t="s">
        <v>9</v>
      </c>
      <c r="C122" s="10">
        <f>SUM(C7:C121)</f>
        <v>277520</v>
      </c>
      <c r="D122" s="10"/>
      <c r="E122" s="10"/>
      <c r="F122" s="10">
        <f t="shared" ref="F122:G122" si="5">SUM(F7:F121)</f>
        <v>277520</v>
      </c>
      <c r="G122" s="30">
        <f t="shared" si="5"/>
        <v>277520000</v>
      </c>
    </row>
    <row r="123" spans="1:7" x14ac:dyDescent="0.3">
      <c r="G123" s="31"/>
    </row>
    <row r="124" spans="1:7" x14ac:dyDescent="0.3">
      <c r="G124" s="31"/>
    </row>
  </sheetData>
  <mergeCells count="7">
    <mergeCell ref="A1:C1"/>
    <mergeCell ref="D1:G1"/>
    <mergeCell ref="A3:G3"/>
    <mergeCell ref="A5:A6"/>
    <mergeCell ref="B5:B6"/>
    <mergeCell ref="C5:F5"/>
    <mergeCell ref="G5:G6"/>
  </mergeCells>
  <pageMargins left="0.48" right="0.24" top="0.23" bottom="0.31" header="0.2" footer="0.2"/>
  <pageSetup paperSize="9" orientation="landscape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161"/>
  <sheetViews>
    <sheetView topLeftCell="A157" workbookViewId="0">
      <selection activeCell="A7" sqref="A7:G160"/>
    </sheetView>
  </sheetViews>
  <sheetFormatPr defaultRowHeight="18.75" x14ac:dyDescent="0.3"/>
  <cols>
    <col min="1" max="1" width="6.85546875" style="2" customWidth="1"/>
    <col min="2" max="2" width="33.28515625" style="3" customWidth="1"/>
    <col min="3" max="6" width="19.28515625" style="3" customWidth="1"/>
    <col min="7" max="7" width="25.5703125" style="3" customWidth="1"/>
    <col min="8" max="16384" width="9.140625" style="3"/>
  </cols>
  <sheetData>
    <row r="1" spans="1:7" ht="45.75" customHeight="1" x14ac:dyDescent="0.3">
      <c r="A1" s="126" t="s">
        <v>1860</v>
      </c>
      <c r="B1" s="126"/>
      <c r="C1" s="126"/>
      <c r="D1" s="127" t="s">
        <v>4</v>
      </c>
      <c r="E1" s="127"/>
      <c r="F1" s="127"/>
      <c r="G1" s="127"/>
    </row>
    <row r="2" spans="1:7" ht="10.5" customHeight="1" x14ac:dyDescent="0.3">
      <c r="A2" s="40"/>
      <c r="B2" s="40"/>
      <c r="C2" s="108"/>
      <c r="D2" s="40"/>
      <c r="E2" s="40"/>
      <c r="F2" s="95"/>
      <c r="G2" s="40"/>
    </row>
    <row r="3" spans="1:7" ht="37.5" customHeight="1" x14ac:dyDescent="0.3">
      <c r="A3" s="127" t="s">
        <v>1878</v>
      </c>
      <c r="B3" s="128"/>
      <c r="C3" s="128"/>
      <c r="D3" s="128"/>
      <c r="E3" s="128"/>
      <c r="F3" s="128"/>
      <c r="G3" s="128"/>
    </row>
    <row r="4" spans="1:7" x14ac:dyDescent="0.3">
      <c r="B4" s="2"/>
      <c r="C4" s="109"/>
      <c r="D4" s="2"/>
      <c r="E4" s="2"/>
      <c r="F4" s="97"/>
      <c r="G4" s="4"/>
    </row>
    <row r="5" spans="1:7" ht="23.25" customHeight="1" x14ac:dyDescent="0.3">
      <c r="A5" s="129" t="s">
        <v>0</v>
      </c>
      <c r="B5" s="129" t="s">
        <v>1</v>
      </c>
      <c r="C5" s="129" t="s">
        <v>2</v>
      </c>
      <c r="D5" s="129"/>
      <c r="E5" s="129"/>
      <c r="F5" s="131"/>
      <c r="G5" s="132" t="s">
        <v>8</v>
      </c>
    </row>
    <row r="6" spans="1:7" ht="37.5" x14ac:dyDescent="0.3">
      <c r="A6" s="129"/>
      <c r="B6" s="129"/>
      <c r="C6" s="110" t="s">
        <v>3</v>
      </c>
      <c r="D6" s="42" t="s">
        <v>5</v>
      </c>
      <c r="E6" s="42" t="s">
        <v>6</v>
      </c>
      <c r="F6" s="99" t="s">
        <v>7</v>
      </c>
      <c r="G6" s="134"/>
    </row>
    <row r="7" spans="1:7" ht="24" customHeight="1" x14ac:dyDescent="0.3">
      <c r="A7" s="34">
        <v>1</v>
      </c>
      <c r="B7" s="8" t="s">
        <v>1188</v>
      </c>
      <c r="C7" s="100">
        <v>9873</v>
      </c>
      <c r="D7" s="85"/>
      <c r="E7" s="100"/>
      <c r="F7" s="100">
        <v>9873</v>
      </c>
      <c r="G7" s="9">
        <f>F7*1000</f>
        <v>9873000</v>
      </c>
    </row>
    <row r="8" spans="1:7" ht="24" customHeight="1" x14ac:dyDescent="0.3">
      <c r="A8" s="34">
        <v>2</v>
      </c>
      <c r="B8" s="8" t="s">
        <v>1189</v>
      </c>
      <c r="C8" s="100">
        <v>2065</v>
      </c>
      <c r="D8" s="85"/>
      <c r="E8" s="100"/>
      <c r="F8" s="100">
        <v>2065</v>
      </c>
      <c r="G8" s="9">
        <f t="shared" ref="G8:G71" si="0">F8*1000</f>
        <v>2065000</v>
      </c>
    </row>
    <row r="9" spans="1:7" ht="24" customHeight="1" x14ac:dyDescent="0.3">
      <c r="A9" s="34">
        <v>3</v>
      </c>
      <c r="B9" s="8" t="s">
        <v>1190</v>
      </c>
      <c r="C9" s="100">
        <v>3065</v>
      </c>
      <c r="D9" s="85"/>
      <c r="E9" s="100"/>
      <c r="F9" s="100">
        <v>3065</v>
      </c>
      <c r="G9" s="9">
        <f t="shared" si="0"/>
        <v>3065000</v>
      </c>
    </row>
    <row r="10" spans="1:7" ht="24" customHeight="1" x14ac:dyDescent="0.3">
      <c r="A10" s="34">
        <v>4</v>
      </c>
      <c r="B10" s="8" t="s">
        <v>1191</v>
      </c>
      <c r="C10" s="100">
        <v>2951</v>
      </c>
      <c r="D10" s="85"/>
      <c r="E10" s="100"/>
      <c r="F10" s="100">
        <v>2951</v>
      </c>
      <c r="G10" s="9">
        <f t="shared" si="0"/>
        <v>2951000</v>
      </c>
    </row>
    <row r="11" spans="1:7" ht="24" customHeight="1" x14ac:dyDescent="0.3">
      <c r="A11" s="34">
        <v>5</v>
      </c>
      <c r="B11" s="8" t="s">
        <v>1192</v>
      </c>
      <c r="C11" s="100">
        <v>1356</v>
      </c>
      <c r="D11" s="85"/>
      <c r="E11" s="100"/>
      <c r="F11" s="100">
        <v>1356</v>
      </c>
      <c r="G11" s="9">
        <f t="shared" si="0"/>
        <v>1356000</v>
      </c>
    </row>
    <row r="12" spans="1:7" ht="24" customHeight="1" x14ac:dyDescent="0.3">
      <c r="A12" s="34">
        <v>6</v>
      </c>
      <c r="B12" s="8" t="s">
        <v>1193</v>
      </c>
      <c r="C12" s="100">
        <v>1000</v>
      </c>
      <c r="D12" s="85"/>
      <c r="E12" s="100"/>
      <c r="F12" s="100">
        <v>1000</v>
      </c>
      <c r="G12" s="9">
        <f t="shared" si="0"/>
        <v>1000000</v>
      </c>
    </row>
    <row r="13" spans="1:7" ht="24" customHeight="1" x14ac:dyDescent="0.3">
      <c r="A13" s="34">
        <v>7</v>
      </c>
      <c r="B13" s="8" t="s">
        <v>1194</v>
      </c>
      <c r="C13" s="100">
        <v>3574</v>
      </c>
      <c r="D13" s="85"/>
      <c r="E13" s="100"/>
      <c r="F13" s="100">
        <v>3574</v>
      </c>
      <c r="G13" s="9">
        <f t="shared" si="0"/>
        <v>3574000</v>
      </c>
    </row>
    <row r="14" spans="1:7" ht="24" customHeight="1" x14ac:dyDescent="0.3">
      <c r="A14" s="34">
        <v>8</v>
      </c>
      <c r="B14" s="8" t="s">
        <v>1195</v>
      </c>
      <c r="C14" s="100">
        <v>2987</v>
      </c>
      <c r="D14" s="85"/>
      <c r="E14" s="100"/>
      <c r="F14" s="100">
        <v>2987</v>
      </c>
      <c r="G14" s="9">
        <f t="shared" si="0"/>
        <v>2987000</v>
      </c>
    </row>
    <row r="15" spans="1:7" ht="24" customHeight="1" x14ac:dyDescent="0.3">
      <c r="A15" s="34">
        <v>9</v>
      </c>
      <c r="B15" s="8" t="s">
        <v>1196</v>
      </c>
      <c r="C15" s="100">
        <v>2797</v>
      </c>
      <c r="D15" s="85"/>
      <c r="E15" s="100"/>
      <c r="F15" s="100">
        <v>2797</v>
      </c>
      <c r="G15" s="9">
        <f t="shared" si="0"/>
        <v>2797000</v>
      </c>
    </row>
    <row r="16" spans="1:7" ht="24" customHeight="1" x14ac:dyDescent="0.3">
      <c r="A16" s="34">
        <v>10</v>
      </c>
      <c r="B16" s="8" t="s">
        <v>1197</v>
      </c>
      <c r="C16" s="100">
        <v>1119</v>
      </c>
      <c r="D16" s="85"/>
      <c r="E16" s="100"/>
      <c r="F16" s="100">
        <v>1119</v>
      </c>
      <c r="G16" s="9">
        <f t="shared" si="0"/>
        <v>1119000</v>
      </c>
    </row>
    <row r="17" spans="1:7" ht="24" customHeight="1" x14ac:dyDescent="0.3">
      <c r="A17" s="34">
        <v>11</v>
      </c>
      <c r="B17" s="8" t="s">
        <v>1198</v>
      </c>
      <c r="C17" s="100">
        <v>1151</v>
      </c>
      <c r="D17" s="85"/>
      <c r="E17" s="100"/>
      <c r="F17" s="100">
        <v>1151</v>
      </c>
      <c r="G17" s="9">
        <f t="shared" si="0"/>
        <v>1151000</v>
      </c>
    </row>
    <row r="18" spans="1:7" ht="24" customHeight="1" x14ac:dyDescent="0.3">
      <c r="A18" s="34">
        <v>12</v>
      </c>
      <c r="B18" s="8" t="s">
        <v>1199</v>
      </c>
      <c r="C18" s="100">
        <v>1605</v>
      </c>
      <c r="D18" s="85"/>
      <c r="E18" s="100"/>
      <c r="F18" s="100">
        <v>1605</v>
      </c>
      <c r="G18" s="9">
        <f t="shared" si="0"/>
        <v>1605000</v>
      </c>
    </row>
    <row r="19" spans="1:7" ht="24" customHeight="1" x14ac:dyDescent="0.3">
      <c r="A19" s="34">
        <v>13</v>
      </c>
      <c r="B19" s="8" t="s">
        <v>1200</v>
      </c>
      <c r="C19" s="100">
        <v>869</v>
      </c>
      <c r="D19" s="85"/>
      <c r="E19" s="100"/>
      <c r="F19" s="100">
        <v>869</v>
      </c>
      <c r="G19" s="9">
        <f t="shared" si="0"/>
        <v>869000</v>
      </c>
    </row>
    <row r="20" spans="1:7" ht="24" customHeight="1" x14ac:dyDescent="0.3">
      <c r="A20" s="34">
        <v>14</v>
      </c>
      <c r="B20" s="8" t="s">
        <v>1201</v>
      </c>
      <c r="C20" s="100">
        <v>2234</v>
      </c>
      <c r="D20" s="85"/>
      <c r="E20" s="100"/>
      <c r="F20" s="100">
        <v>2234</v>
      </c>
      <c r="G20" s="9">
        <f t="shared" si="0"/>
        <v>2234000</v>
      </c>
    </row>
    <row r="21" spans="1:7" ht="24" customHeight="1" x14ac:dyDescent="0.3">
      <c r="A21" s="34">
        <v>15</v>
      </c>
      <c r="B21" s="8" t="s">
        <v>1202</v>
      </c>
      <c r="C21" s="100">
        <v>2750</v>
      </c>
      <c r="D21" s="85"/>
      <c r="E21" s="100"/>
      <c r="F21" s="100">
        <v>2750</v>
      </c>
      <c r="G21" s="9">
        <f t="shared" si="0"/>
        <v>2750000</v>
      </c>
    </row>
    <row r="22" spans="1:7" ht="24" customHeight="1" x14ac:dyDescent="0.3">
      <c r="A22" s="34">
        <v>16</v>
      </c>
      <c r="B22" s="8" t="s">
        <v>1203</v>
      </c>
      <c r="C22" s="100">
        <v>5420</v>
      </c>
      <c r="D22" s="85"/>
      <c r="E22" s="100"/>
      <c r="F22" s="100">
        <v>5420</v>
      </c>
      <c r="G22" s="9">
        <f t="shared" si="0"/>
        <v>5420000</v>
      </c>
    </row>
    <row r="23" spans="1:7" ht="24" customHeight="1" x14ac:dyDescent="0.3">
      <c r="A23" s="34">
        <v>17</v>
      </c>
      <c r="B23" s="8" t="s">
        <v>1204</v>
      </c>
      <c r="C23" s="100">
        <v>2314</v>
      </c>
      <c r="D23" s="85"/>
      <c r="E23" s="100"/>
      <c r="F23" s="100">
        <v>2314</v>
      </c>
      <c r="G23" s="9">
        <f t="shared" si="0"/>
        <v>2314000</v>
      </c>
    </row>
    <row r="24" spans="1:7" ht="24" customHeight="1" x14ac:dyDescent="0.3">
      <c r="A24" s="117">
        <v>18</v>
      </c>
      <c r="B24" s="71" t="s">
        <v>1205</v>
      </c>
      <c r="C24" s="111">
        <v>1351</v>
      </c>
      <c r="D24" s="112"/>
      <c r="E24" s="111"/>
      <c r="F24" s="111">
        <v>1351</v>
      </c>
      <c r="G24" s="73">
        <f t="shared" si="0"/>
        <v>1351000</v>
      </c>
    </row>
    <row r="25" spans="1:7" ht="24" customHeight="1" x14ac:dyDescent="0.3">
      <c r="A25" s="34">
        <v>19</v>
      </c>
      <c r="B25" s="8" t="s">
        <v>1206</v>
      </c>
      <c r="C25" s="100">
        <v>2683</v>
      </c>
      <c r="D25" s="85"/>
      <c r="E25" s="100"/>
      <c r="F25" s="100">
        <v>2683</v>
      </c>
      <c r="G25" s="9">
        <f t="shared" si="0"/>
        <v>2683000</v>
      </c>
    </row>
    <row r="26" spans="1:7" ht="24" customHeight="1" x14ac:dyDescent="0.3">
      <c r="A26" s="34">
        <v>20</v>
      </c>
      <c r="B26" s="8" t="s">
        <v>1207</v>
      </c>
      <c r="C26" s="100">
        <v>1128</v>
      </c>
      <c r="D26" s="85"/>
      <c r="E26" s="100"/>
      <c r="F26" s="100">
        <v>1128</v>
      </c>
      <c r="G26" s="9">
        <f t="shared" si="0"/>
        <v>1128000</v>
      </c>
    </row>
    <row r="27" spans="1:7" ht="24" customHeight="1" x14ac:dyDescent="0.3">
      <c r="A27" s="34">
        <v>21</v>
      </c>
      <c r="B27" s="8" t="s">
        <v>1208</v>
      </c>
      <c r="C27" s="100">
        <v>2360</v>
      </c>
      <c r="D27" s="85"/>
      <c r="E27" s="100"/>
      <c r="F27" s="100">
        <v>2360</v>
      </c>
      <c r="G27" s="9">
        <f t="shared" si="0"/>
        <v>2360000</v>
      </c>
    </row>
    <row r="28" spans="1:7" ht="24" customHeight="1" x14ac:dyDescent="0.3">
      <c r="A28" s="34">
        <v>22</v>
      </c>
      <c r="B28" s="15" t="s">
        <v>1209</v>
      </c>
      <c r="C28" s="100">
        <v>3632</v>
      </c>
      <c r="D28" s="85"/>
      <c r="E28" s="100"/>
      <c r="F28" s="100">
        <v>3632</v>
      </c>
      <c r="G28" s="9">
        <f t="shared" si="0"/>
        <v>3632000</v>
      </c>
    </row>
    <row r="29" spans="1:7" ht="24" customHeight="1" x14ac:dyDescent="0.3">
      <c r="A29" s="34">
        <v>23</v>
      </c>
      <c r="B29" s="8" t="s">
        <v>1210</v>
      </c>
      <c r="C29" s="100">
        <v>468</v>
      </c>
      <c r="D29" s="85"/>
      <c r="E29" s="100"/>
      <c r="F29" s="100">
        <v>468</v>
      </c>
      <c r="G29" s="9">
        <f t="shared" si="0"/>
        <v>468000</v>
      </c>
    </row>
    <row r="30" spans="1:7" ht="24" customHeight="1" x14ac:dyDescent="0.3">
      <c r="A30" s="34">
        <v>24</v>
      </c>
      <c r="B30" s="8" t="s">
        <v>1211</v>
      </c>
      <c r="C30" s="100">
        <v>1684</v>
      </c>
      <c r="D30" s="85"/>
      <c r="E30" s="100"/>
      <c r="F30" s="100">
        <v>1684</v>
      </c>
      <c r="G30" s="9">
        <f t="shared" si="0"/>
        <v>1684000</v>
      </c>
    </row>
    <row r="31" spans="1:7" ht="24" customHeight="1" x14ac:dyDescent="0.3">
      <c r="A31" s="34">
        <v>25</v>
      </c>
      <c r="B31" s="8" t="s">
        <v>1212</v>
      </c>
      <c r="C31" s="100">
        <v>1871</v>
      </c>
      <c r="D31" s="85"/>
      <c r="E31" s="100"/>
      <c r="F31" s="100">
        <v>1871</v>
      </c>
      <c r="G31" s="9">
        <f t="shared" si="0"/>
        <v>1871000</v>
      </c>
    </row>
    <row r="32" spans="1:7" ht="24" customHeight="1" x14ac:dyDescent="0.3">
      <c r="A32" s="34">
        <v>26</v>
      </c>
      <c r="B32" s="8" t="s">
        <v>1213</v>
      </c>
      <c r="C32" s="100">
        <v>1907</v>
      </c>
      <c r="D32" s="85"/>
      <c r="E32" s="100"/>
      <c r="F32" s="100">
        <v>1907</v>
      </c>
      <c r="G32" s="9">
        <f t="shared" si="0"/>
        <v>1907000</v>
      </c>
    </row>
    <row r="33" spans="1:7" ht="24" customHeight="1" x14ac:dyDescent="0.3">
      <c r="A33" s="34">
        <v>27</v>
      </c>
      <c r="B33" s="8" t="s">
        <v>1214</v>
      </c>
      <c r="C33" s="100">
        <v>1235</v>
      </c>
      <c r="D33" s="85"/>
      <c r="E33" s="100"/>
      <c r="F33" s="100">
        <v>1235</v>
      </c>
      <c r="G33" s="9">
        <f t="shared" si="0"/>
        <v>1235000</v>
      </c>
    </row>
    <row r="34" spans="1:7" ht="24" customHeight="1" x14ac:dyDescent="0.3">
      <c r="A34" s="34">
        <v>28</v>
      </c>
      <c r="B34" s="8" t="s">
        <v>1215</v>
      </c>
      <c r="C34" s="100">
        <v>1545</v>
      </c>
      <c r="D34" s="85"/>
      <c r="E34" s="100"/>
      <c r="F34" s="100">
        <v>1545</v>
      </c>
      <c r="G34" s="9">
        <f t="shared" si="0"/>
        <v>1545000</v>
      </c>
    </row>
    <row r="35" spans="1:7" ht="24" customHeight="1" x14ac:dyDescent="0.3">
      <c r="A35" s="34">
        <v>29</v>
      </c>
      <c r="B35" s="8" t="s">
        <v>1216</v>
      </c>
      <c r="C35" s="100">
        <v>1861</v>
      </c>
      <c r="D35" s="85"/>
      <c r="E35" s="100"/>
      <c r="F35" s="100">
        <v>1861</v>
      </c>
      <c r="G35" s="9">
        <f t="shared" si="0"/>
        <v>1861000</v>
      </c>
    </row>
    <row r="36" spans="1:7" ht="24" customHeight="1" x14ac:dyDescent="0.3">
      <c r="A36" s="34">
        <v>30</v>
      </c>
      <c r="B36" s="8" t="s">
        <v>1217</v>
      </c>
      <c r="C36" s="100">
        <v>992</v>
      </c>
      <c r="D36" s="85"/>
      <c r="E36" s="100"/>
      <c r="F36" s="100">
        <v>992</v>
      </c>
      <c r="G36" s="9">
        <f t="shared" si="0"/>
        <v>992000</v>
      </c>
    </row>
    <row r="37" spans="1:7" ht="24" customHeight="1" x14ac:dyDescent="0.3">
      <c r="A37" s="34">
        <v>31</v>
      </c>
      <c r="B37" s="8" t="s">
        <v>1218</v>
      </c>
      <c r="C37" s="100">
        <v>1401</v>
      </c>
      <c r="D37" s="85"/>
      <c r="E37" s="100"/>
      <c r="F37" s="100">
        <v>1401</v>
      </c>
      <c r="G37" s="9">
        <f t="shared" si="0"/>
        <v>1401000</v>
      </c>
    </row>
    <row r="38" spans="1:7" ht="24" customHeight="1" x14ac:dyDescent="0.3">
      <c r="A38" s="34">
        <v>32</v>
      </c>
      <c r="B38" s="8" t="s">
        <v>1219</v>
      </c>
      <c r="C38" s="100">
        <v>1867</v>
      </c>
      <c r="D38" s="85"/>
      <c r="E38" s="100"/>
      <c r="F38" s="100">
        <v>1867</v>
      </c>
      <c r="G38" s="9">
        <f t="shared" si="0"/>
        <v>1867000</v>
      </c>
    </row>
    <row r="39" spans="1:7" ht="24" customHeight="1" x14ac:dyDescent="0.3">
      <c r="A39" s="34">
        <v>33</v>
      </c>
      <c r="B39" s="113" t="s">
        <v>1220</v>
      </c>
      <c r="C39" s="100">
        <v>2400</v>
      </c>
      <c r="D39" s="85"/>
      <c r="E39" s="100"/>
      <c r="F39" s="100">
        <v>2400</v>
      </c>
      <c r="G39" s="9">
        <f t="shared" si="0"/>
        <v>2400000</v>
      </c>
    </row>
    <row r="40" spans="1:7" ht="24" customHeight="1" x14ac:dyDescent="0.3">
      <c r="A40" s="34">
        <v>34</v>
      </c>
      <c r="B40" s="113" t="s">
        <v>1221</v>
      </c>
      <c r="C40" s="100">
        <v>2367</v>
      </c>
      <c r="D40" s="85"/>
      <c r="E40" s="100"/>
      <c r="F40" s="100">
        <v>2367</v>
      </c>
      <c r="G40" s="9">
        <f t="shared" si="0"/>
        <v>2367000</v>
      </c>
    </row>
    <row r="41" spans="1:7" ht="24" customHeight="1" x14ac:dyDescent="0.3">
      <c r="A41" s="34">
        <v>35</v>
      </c>
      <c r="B41" s="58" t="s">
        <v>1222</v>
      </c>
      <c r="C41" s="100">
        <v>2700</v>
      </c>
      <c r="D41" s="114"/>
      <c r="E41" s="100"/>
      <c r="F41" s="100">
        <v>2700</v>
      </c>
      <c r="G41" s="9">
        <f t="shared" si="0"/>
        <v>2700000</v>
      </c>
    </row>
    <row r="42" spans="1:7" ht="24" customHeight="1" x14ac:dyDescent="0.3">
      <c r="A42" s="34">
        <v>36</v>
      </c>
      <c r="B42" s="8" t="s">
        <v>1223</v>
      </c>
      <c r="C42" s="100">
        <v>5664</v>
      </c>
      <c r="D42" s="85"/>
      <c r="E42" s="100"/>
      <c r="F42" s="100">
        <v>5664</v>
      </c>
      <c r="G42" s="9">
        <f t="shared" si="0"/>
        <v>5664000</v>
      </c>
    </row>
    <row r="43" spans="1:7" ht="24" customHeight="1" x14ac:dyDescent="0.3">
      <c r="A43" s="34">
        <v>37</v>
      </c>
      <c r="B43" s="8" t="s">
        <v>1224</v>
      </c>
      <c r="C43" s="100">
        <v>2936</v>
      </c>
      <c r="D43" s="85"/>
      <c r="E43" s="100"/>
      <c r="F43" s="100">
        <v>2936</v>
      </c>
      <c r="G43" s="9">
        <f t="shared" si="0"/>
        <v>2936000</v>
      </c>
    </row>
    <row r="44" spans="1:7" ht="24" customHeight="1" x14ac:dyDescent="0.3">
      <c r="A44" s="34">
        <v>38</v>
      </c>
      <c r="B44" s="8" t="s">
        <v>1225</v>
      </c>
      <c r="C44" s="100">
        <v>2598</v>
      </c>
      <c r="D44" s="85"/>
      <c r="E44" s="100"/>
      <c r="F44" s="100">
        <v>2598</v>
      </c>
      <c r="G44" s="9">
        <f t="shared" si="0"/>
        <v>2598000</v>
      </c>
    </row>
    <row r="45" spans="1:7" ht="24" customHeight="1" x14ac:dyDescent="0.3">
      <c r="A45" s="34">
        <v>39</v>
      </c>
      <c r="B45" s="8" t="s">
        <v>1226</v>
      </c>
      <c r="C45" s="100">
        <v>4032.2999999999997</v>
      </c>
      <c r="D45" s="85"/>
      <c r="E45" s="100"/>
      <c r="F45" s="100">
        <v>4032.2999999999997</v>
      </c>
      <c r="G45" s="9">
        <f t="shared" si="0"/>
        <v>4032299.9999999995</v>
      </c>
    </row>
    <row r="46" spans="1:7" ht="24" customHeight="1" x14ac:dyDescent="0.3">
      <c r="A46" s="34">
        <v>40</v>
      </c>
      <c r="B46" s="8" t="s">
        <v>1227</v>
      </c>
      <c r="C46" s="100">
        <v>3899.0999999999995</v>
      </c>
      <c r="D46" s="85"/>
      <c r="E46" s="100"/>
      <c r="F46" s="100">
        <v>3899.0999999999995</v>
      </c>
      <c r="G46" s="9">
        <f t="shared" si="0"/>
        <v>3899099.9999999995</v>
      </c>
    </row>
    <row r="47" spans="1:7" ht="24" customHeight="1" x14ac:dyDescent="0.3">
      <c r="A47" s="34">
        <v>41</v>
      </c>
      <c r="B47" s="8" t="s">
        <v>1228</v>
      </c>
      <c r="C47" s="100">
        <v>835.49999999999989</v>
      </c>
      <c r="D47" s="85"/>
      <c r="E47" s="100"/>
      <c r="F47" s="100">
        <v>835.49999999999989</v>
      </c>
      <c r="G47" s="9">
        <f t="shared" si="0"/>
        <v>835499.99999999988</v>
      </c>
    </row>
    <row r="48" spans="1:7" ht="24" customHeight="1" x14ac:dyDescent="0.3">
      <c r="A48" s="34">
        <v>42</v>
      </c>
      <c r="B48" s="8" t="s">
        <v>1229</v>
      </c>
      <c r="C48" s="100">
        <v>2167.5</v>
      </c>
      <c r="D48" s="85"/>
      <c r="E48" s="100"/>
      <c r="F48" s="100">
        <v>2167.5</v>
      </c>
      <c r="G48" s="9">
        <f t="shared" si="0"/>
        <v>2167500</v>
      </c>
    </row>
    <row r="49" spans="1:7" ht="24" customHeight="1" x14ac:dyDescent="0.3">
      <c r="A49" s="34">
        <v>43</v>
      </c>
      <c r="B49" s="8" t="s">
        <v>1230</v>
      </c>
      <c r="C49" s="100">
        <v>482.52</v>
      </c>
      <c r="D49" s="85"/>
      <c r="E49" s="100"/>
      <c r="F49" s="100">
        <v>482.52</v>
      </c>
      <c r="G49" s="9">
        <f t="shared" si="0"/>
        <v>482520</v>
      </c>
    </row>
    <row r="50" spans="1:7" ht="24" customHeight="1" x14ac:dyDescent="0.3">
      <c r="A50" s="34">
        <v>44</v>
      </c>
      <c r="B50" s="8" t="s">
        <v>1231</v>
      </c>
      <c r="C50" s="100">
        <v>2340.66</v>
      </c>
      <c r="D50" s="85"/>
      <c r="E50" s="100"/>
      <c r="F50" s="100">
        <v>2340.66</v>
      </c>
      <c r="G50" s="9">
        <f t="shared" si="0"/>
        <v>2340660</v>
      </c>
    </row>
    <row r="51" spans="1:7" ht="24" customHeight="1" x14ac:dyDescent="0.3">
      <c r="A51" s="34">
        <v>45</v>
      </c>
      <c r="B51" s="8" t="s">
        <v>1232</v>
      </c>
      <c r="C51" s="100">
        <v>1404.9299999999998</v>
      </c>
      <c r="D51" s="85"/>
      <c r="E51" s="100"/>
      <c r="F51" s="100">
        <v>1404.9299999999998</v>
      </c>
      <c r="G51" s="9">
        <f t="shared" si="0"/>
        <v>1404929.9999999998</v>
      </c>
    </row>
    <row r="52" spans="1:7" ht="24" customHeight="1" x14ac:dyDescent="0.3">
      <c r="A52" s="34">
        <v>46</v>
      </c>
      <c r="B52" s="8" t="s">
        <v>1233</v>
      </c>
      <c r="C52" s="100">
        <v>1797.87</v>
      </c>
      <c r="D52" s="85"/>
      <c r="E52" s="100"/>
      <c r="F52" s="100">
        <v>1797.87</v>
      </c>
      <c r="G52" s="9">
        <f t="shared" si="0"/>
        <v>1797870</v>
      </c>
    </row>
    <row r="53" spans="1:7" ht="24" customHeight="1" x14ac:dyDescent="0.3">
      <c r="A53" s="34">
        <v>47</v>
      </c>
      <c r="B53" s="8" t="s">
        <v>1234</v>
      </c>
      <c r="C53" s="100">
        <v>442.55999999999995</v>
      </c>
      <c r="D53" s="85"/>
      <c r="E53" s="100"/>
      <c r="F53" s="100">
        <v>442.55999999999995</v>
      </c>
      <c r="G53" s="9">
        <f t="shared" si="0"/>
        <v>442559.99999999994</v>
      </c>
    </row>
    <row r="54" spans="1:7" ht="24" customHeight="1" x14ac:dyDescent="0.3">
      <c r="A54" s="34">
        <v>48</v>
      </c>
      <c r="B54" s="8" t="s">
        <v>1235</v>
      </c>
      <c r="C54" s="100">
        <v>8880.7800000000007</v>
      </c>
      <c r="D54" s="85"/>
      <c r="E54" s="100"/>
      <c r="F54" s="100">
        <v>8880.7800000000007</v>
      </c>
      <c r="G54" s="9">
        <f t="shared" si="0"/>
        <v>8880780</v>
      </c>
    </row>
    <row r="55" spans="1:7" ht="24" customHeight="1" x14ac:dyDescent="0.3">
      <c r="A55" s="34">
        <v>49</v>
      </c>
      <c r="B55" s="8" t="s">
        <v>1236</v>
      </c>
      <c r="C55" s="100">
        <v>1731.2699999999998</v>
      </c>
      <c r="D55" s="85"/>
      <c r="E55" s="100"/>
      <c r="F55" s="100">
        <v>1731.2699999999998</v>
      </c>
      <c r="G55" s="9">
        <f t="shared" si="0"/>
        <v>1731269.9999999998</v>
      </c>
    </row>
    <row r="56" spans="1:7" ht="24" customHeight="1" x14ac:dyDescent="0.3">
      <c r="A56" s="34">
        <v>50</v>
      </c>
      <c r="B56" s="8" t="s">
        <v>1237</v>
      </c>
      <c r="C56" s="100">
        <v>1701.3</v>
      </c>
      <c r="D56" s="85"/>
      <c r="E56" s="100"/>
      <c r="F56" s="100">
        <v>1701.3</v>
      </c>
      <c r="G56" s="9">
        <f t="shared" si="0"/>
        <v>1701300</v>
      </c>
    </row>
    <row r="57" spans="1:7" ht="24" customHeight="1" x14ac:dyDescent="0.3">
      <c r="A57" s="34">
        <v>51</v>
      </c>
      <c r="B57" s="8" t="s">
        <v>1238</v>
      </c>
      <c r="C57" s="100">
        <v>1994.3399999999997</v>
      </c>
      <c r="D57" s="85"/>
      <c r="E57" s="100"/>
      <c r="F57" s="100">
        <v>1994.3399999999997</v>
      </c>
      <c r="G57" s="9">
        <f t="shared" si="0"/>
        <v>1994339.9999999998</v>
      </c>
    </row>
    <row r="58" spans="1:7" ht="24" customHeight="1" x14ac:dyDescent="0.3">
      <c r="A58" s="34">
        <v>52</v>
      </c>
      <c r="B58" s="8" t="s">
        <v>1239</v>
      </c>
      <c r="C58" s="100">
        <v>1528.1399999999999</v>
      </c>
      <c r="D58" s="85"/>
      <c r="E58" s="100"/>
      <c r="F58" s="100">
        <v>1528.1399999999999</v>
      </c>
      <c r="G58" s="9">
        <f t="shared" si="0"/>
        <v>1528139.9999999998</v>
      </c>
    </row>
    <row r="59" spans="1:7" ht="24" customHeight="1" x14ac:dyDescent="0.3">
      <c r="A59" s="34">
        <v>53</v>
      </c>
      <c r="B59" s="8" t="s">
        <v>1240</v>
      </c>
      <c r="C59" s="100">
        <v>2097.5699999999997</v>
      </c>
      <c r="D59" s="85"/>
      <c r="E59" s="100"/>
      <c r="F59" s="100">
        <v>2097.5699999999997</v>
      </c>
      <c r="G59" s="9">
        <f t="shared" si="0"/>
        <v>2097569.9999999995</v>
      </c>
    </row>
    <row r="60" spans="1:7" ht="24" customHeight="1" x14ac:dyDescent="0.3">
      <c r="A60" s="34">
        <v>54</v>
      </c>
      <c r="B60" s="8" t="s">
        <v>1241</v>
      </c>
      <c r="C60" s="100">
        <v>4236</v>
      </c>
      <c r="D60" s="85"/>
      <c r="E60" s="100"/>
      <c r="F60" s="100">
        <v>4236</v>
      </c>
      <c r="G60" s="9">
        <f t="shared" si="0"/>
        <v>4236000</v>
      </c>
    </row>
    <row r="61" spans="1:7" ht="24" customHeight="1" x14ac:dyDescent="0.3">
      <c r="A61" s="34">
        <v>55</v>
      </c>
      <c r="B61" s="8" t="s">
        <v>1242</v>
      </c>
      <c r="C61" s="100">
        <v>832.16999999999985</v>
      </c>
      <c r="D61" s="85"/>
      <c r="E61" s="100"/>
      <c r="F61" s="100">
        <v>832.16999999999985</v>
      </c>
      <c r="G61" s="9">
        <f t="shared" si="0"/>
        <v>832169.99999999988</v>
      </c>
    </row>
    <row r="62" spans="1:7" ht="24" customHeight="1" x14ac:dyDescent="0.3">
      <c r="A62" s="34">
        <v>56</v>
      </c>
      <c r="B62" s="8" t="s">
        <v>1243</v>
      </c>
      <c r="C62" s="100">
        <v>3199.7999999999997</v>
      </c>
      <c r="D62" s="85"/>
      <c r="E62" s="100"/>
      <c r="F62" s="100">
        <v>3199.7999999999997</v>
      </c>
      <c r="G62" s="9">
        <f t="shared" si="0"/>
        <v>3199799.9999999995</v>
      </c>
    </row>
    <row r="63" spans="1:7" ht="24" customHeight="1" x14ac:dyDescent="0.3">
      <c r="A63" s="34">
        <v>57</v>
      </c>
      <c r="B63" s="8" t="s">
        <v>1244</v>
      </c>
      <c r="C63" s="100">
        <v>1135.1999999999998</v>
      </c>
      <c r="D63" s="85"/>
      <c r="E63" s="100"/>
      <c r="F63" s="100">
        <v>1135.1999999999998</v>
      </c>
      <c r="G63" s="9">
        <f t="shared" si="0"/>
        <v>1135199.9999999998</v>
      </c>
    </row>
    <row r="64" spans="1:7" ht="24" customHeight="1" x14ac:dyDescent="0.3">
      <c r="A64" s="34">
        <v>58</v>
      </c>
      <c r="B64" s="8" t="s">
        <v>1245</v>
      </c>
      <c r="C64" s="100">
        <v>1321.6799999999998</v>
      </c>
      <c r="D64" s="85"/>
      <c r="E64" s="100"/>
      <c r="F64" s="100">
        <v>1321.6799999999998</v>
      </c>
      <c r="G64" s="9">
        <f t="shared" si="0"/>
        <v>1321679.9999999998</v>
      </c>
    </row>
    <row r="65" spans="1:7" ht="24" customHeight="1" x14ac:dyDescent="0.3">
      <c r="A65" s="34">
        <v>59</v>
      </c>
      <c r="B65" s="8" t="s">
        <v>1246</v>
      </c>
      <c r="C65" s="100">
        <v>2190.81</v>
      </c>
      <c r="D65" s="85"/>
      <c r="E65" s="100"/>
      <c r="F65" s="100">
        <v>2190.81</v>
      </c>
      <c r="G65" s="9">
        <f t="shared" si="0"/>
        <v>2190810</v>
      </c>
    </row>
    <row r="66" spans="1:7" ht="24" customHeight="1" x14ac:dyDescent="0.3">
      <c r="A66" s="34">
        <v>60</v>
      </c>
      <c r="B66" s="8" t="s">
        <v>1247</v>
      </c>
      <c r="C66" s="100">
        <v>2390.6099999999997</v>
      </c>
      <c r="D66" s="85"/>
      <c r="E66" s="100"/>
      <c r="F66" s="100">
        <v>2390.6099999999997</v>
      </c>
      <c r="G66" s="9">
        <f t="shared" si="0"/>
        <v>2390609.9999999995</v>
      </c>
    </row>
    <row r="67" spans="1:7" ht="24" customHeight="1" x14ac:dyDescent="0.3">
      <c r="A67" s="34">
        <v>61</v>
      </c>
      <c r="B67" s="8" t="s">
        <v>1248</v>
      </c>
      <c r="C67" s="100">
        <v>2660.3399999999997</v>
      </c>
      <c r="D67" s="85"/>
      <c r="E67" s="100"/>
      <c r="F67" s="100">
        <v>2660.3399999999997</v>
      </c>
      <c r="G67" s="9">
        <f t="shared" si="0"/>
        <v>2660339.9999999995</v>
      </c>
    </row>
    <row r="68" spans="1:7" ht="24" customHeight="1" x14ac:dyDescent="0.3">
      <c r="A68" s="34">
        <v>62</v>
      </c>
      <c r="B68" s="8" t="s">
        <v>1249</v>
      </c>
      <c r="C68" s="100">
        <v>1075.26</v>
      </c>
      <c r="D68" s="85"/>
      <c r="E68" s="100"/>
      <c r="F68" s="100">
        <v>1075.26</v>
      </c>
      <c r="G68" s="9">
        <f t="shared" si="0"/>
        <v>1075260</v>
      </c>
    </row>
    <row r="69" spans="1:7" ht="24" customHeight="1" x14ac:dyDescent="0.3">
      <c r="A69" s="34">
        <v>63</v>
      </c>
      <c r="B69" s="8" t="s">
        <v>1250</v>
      </c>
      <c r="C69" s="100">
        <v>3379.62</v>
      </c>
      <c r="D69" s="85"/>
      <c r="E69" s="100"/>
      <c r="F69" s="100">
        <v>3379.62</v>
      </c>
      <c r="G69" s="9">
        <f t="shared" si="0"/>
        <v>3379620</v>
      </c>
    </row>
    <row r="70" spans="1:7" ht="24" customHeight="1" x14ac:dyDescent="0.3">
      <c r="A70" s="34">
        <v>64</v>
      </c>
      <c r="B70" s="8" t="s">
        <v>1251</v>
      </c>
      <c r="C70" s="100">
        <v>2140.86</v>
      </c>
      <c r="D70" s="85"/>
      <c r="E70" s="100"/>
      <c r="F70" s="100">
        <v>2140.86</v>
      </c>
      <c r="G70" s="9">
        <f t="shared" si="0"/>
        <v>2140860</v>
      </c>
    </row>
    <row r="71" spans="1:7" ht="24" customHeight="1" x14ac:dyDescent="0.3">
      <c r="A71" s="34">
        <v>65</v>
      </c>
      <c r="B71" s="8" t="s">
        <v>1252</v>
      </c>
      <c r="C71" s="100">
        <v>2353.9799999999996</v>
      </c>
      <c r="D71" s="85"/>
      <c r="E71" s="100"/>
      <c r="F71" s="100">
        <v>2353.9799999999996</v>
      </c>
      <c r="G71" s="9">
        <f t="shared" si="0"/>
        <v>2353979.9999999995</v>
      </c>
    </row>
    <row r="72" spans="1:7" ht="24" customHeight="1" x14ac:dyDescent="0.3">
      <c r="A72" s="34">
        <v>66</v>
      </c>
      <c r="B72" s="8" t="s">
        <v>1253</v>
      </c>
      <c r="C72" s="100">
        <v>3219.7799999999997</v>
      </c>
      <c r="D72" s="85"/>
      <c r="E72" s="100"/>
      <c r="F72" s="100">
        <v>3219.7799999999997</v>
      </c>
      <c r="G72" s="9">
        <f t="shared" ref="G72:G135" si="1">F72*1000</f>
        <v>3219779.9999999995</v>
      </c>
    </row>
    <row r="73" spans="1:7" ht="24" customHeight="1" x14ac:dyDescent="0.3">
      <c r="A73" s="34">
        <v>67</v>
      </c>
      <c r="B73" s="8" t="s">
        <v>1254</v>
      </c>
      <c r="C73" s="100">
        <v>1831.1699999999998</v>
      </c>
      <c r="D73" s="85"/>
      <c r="E73" s="100"/>
      <c r="F73" s="100">
        <v>1831.1699999999998</v>
      </c>
      <c r="G73" s="9">
        <f t="shared" si="1"/>
        <v>1831169.9999999998</v>
      </c>
    </row>
    <row r="74" spans="1:7" ht="24" customHeight="1" x14ac:dyDescent="0.3">
      <c r="A74" s="34">
        <v>68</v>
      </c>
      <c r="B74" s="8" t="s">
        <v>1255</v>
      </c>
      <c r="C74" s="100">
        <v>988.68</v>
      </c>
      <c r="D74" s="85"/>
      <c r="E74" s="100"/>
      <c r="F74" s="100">
        <v>988.68</v>
      </c>
      <c r="G74" s="9">
        <f t="shared" si="1"/>
        <v>988680</v>
      </c>
    </row>
    <row r="75" spans="1:7" ht="24" customHeight="1" x14ac:dyDescent="0.3">
      <c r="A75" s="34">
        <v>69</v>
      </c>
      <c r="B75" s="8" t="s">
        <v>1256</v>
      </c>
      <c r="C75" s="100">
        <v>3026.64</v>
      </c>
      <c r="D75" s="85"/>
      <c r="E75" s="100"/>
      <c r="F75" s="100">
        <v>3026.64</v>
      </c>
      <c r="G75" s="9">
        <f t="shared" si="1"/>
        <v>3026640</v>
      </c>
    </row>
    <row r="76" spans="1:7" ht="24" customHeight="1" x14ac:dyDescent="0.3">
      <c r="A76" s="34">
        <v>70</v>
      </c>
      <c r="B76" s="8" t="s">
        <v>1257</v>
      </c>
      <c r="C76" s="100">
        <v>3222</v>
      </c>
      <c r="D76" s="85"/>
      <c r="E76" s="100"/>
      <c r="F76" s="100">
        <v>3222</v>
      </c>
      <c r="G76" s="9">
        <f t="shared" si="1"/>
        <v>3222000</v>
      </c>
    </row>
    <row r="77" spans="1:7" ht="24" customHeight="1" x14ac:dyDescent="0.3">
      <c r="A77" s="34">
        <v>71</v>
      </c>
      <c r="B77" s="8" t="s">
        <v>1258</v>
      </c>
      <c r="C77" s="100">
        <v>1806</v>
      </c>
      <c r="D77" s="115"/>
      <c r="E77" s="100"/>
      <c r="F77" s="100">
        <v>1806</v>
      </c>
      <c r="G77" s="9">
        <f t="shared" si="1"/>
        <v>1806000</v>
      </c>
    </row>
    <row r="78" spans="1:7" ht="24" customHeight="1" x14ac:dyDescent="0.3">
      <c r="A78" s="34">
        <v>72</v>
      </c>
      <c r="B78" s="8" t="s">
        <v>128</v>
      </c>
      <c r="C78" s="100">
        <v>2358.64</v>
      </c>
      <c r="D78" s="115"/>
      <c r="E78" s="100"/>
      <c r="F78" s="100">
        <v>2358.64</v>
      </c>
      <c r="G78" s="9">
        <f t="shared" si="1"/>
        <v>2358640</v>
      </c>
    </row>
    <row r="79" spans="1:7" ht="24" customHeight="1" x14ac:dyDescent="0.3">
      <c r="A79" s="34">
        <v>73</v>
      </c>
      <c r="B79" s="8" t="s">
        <v>1259</v>
      </c>
      <c r="C79" s="100">
        <v>2381.9499999999998</v>
      </c>
      <c r="D79" s="115"/>
      <c r="E79" s="100"/>
      <c r="F79" s="100">
        <v>2381.9499999999998</v>
      </c>
      <c r="G79" s="9">
        <f t="shared" si="1"/>
        <v>2381950</v>
      </c>
    </row>
    <row r="80" spans="1:7" ht="24" customHeight="1" x14ac:dyDescent="0.3">
      <c r="A80" s="34">
        <v>74</v>
      </c>
      <c r="B80" s="8" t="s">
        <v>1055</v>
      </c>
      <c r="C80" s="100">
        <v>1422</v>
      </c>
      <c r="D80" s="115"/>
      <c r="E80" s="100"/>
      <c r="F80" s="100">
        <v>1422</v>
      </c>
      <c r="G80" s="9">
        <f t="shared" si="1"/>
        <v>1422000</v>
      </c>
    </row>
    <row r="81" spans="1:7" ht="24" customHeight="1" x14ac:dyDescent="0.3">
      <c r="A81" s="34">
        <v>75</v>
      </c>
      <c r="B81" s="8" t="s">
        <v>703</v>
      </c>
      <c r="C81" s="100">
        <v>2411.92</v>
      </c>
      <c r="D81" s="115"/>
      <c r="E81" s="100"/>
      <c r="F81" s="100">
        <v>2411.92</v>
      </c>
      <c r="G81" s="9">
        <f t="shared" si="1"/>
        <v>2411920</v>
      </c>
    </row>
    <row r="82" spans="1:7" ht="24" customHeight="1" x14ac:dyDescent="0.3">
      <c r="A82" s="34">
        <v>76</v>
      </c>
      <c r="B82" s="8" t="s">
        <v>751</v>
      </c>
      <c r="C82" s="100">
        <v>2615.0499999999997</v>
      </c>
      <c r="D82" s="115"/>
      <c r="E82" s="100"/>
      <c r="F82" s="100">
        <v>2615.0499999999997</v>
      </c>
      <c r="G82" s="9">
        <f t="shared" si="1"/>
        <v>2615049.9999999995</v>
      </c>
    </row>
    <row r="83" spans="1:7" ht="24" customHeight="1" x14ac:dyDescent="0.3">
      <c r="A83" s="34">
        <v>77</v>
      </c>
      <c r="B83" s="8" t="s">
        <v>1260</v>
      </c>
      <c r="C83" s="100">
        <v>2192.14</v>
      </c>
      <c r="D83" s="115"/>
      <c r="E83" s="100"/>
      <c r="F83" s="100">
        <v>2192.14</v>
      </c>
      <c r="G83" s="9">
        <f t="shared" si="1"/>
        <v>2192140</v>
      </c>
    </row>
    <row r="84" spans="1:7" ht="24" customHeight="1" x14ac:dyDescent="0.3">
      <c r="A84" s="34">
        <v>78</v>
      </c>
      <c r="B84" s="8" t="s">
        <v>1261</v>
      </c>
      <c r="C84" s="100">
        <v>2914.7499999999995</v>
      </c>
      <c r="D84" s="115"/>
      <c r="E84" s="100"/>
      <c r="F84" s="100">
        <v>2914.7499999999995</v>
      </c>
      <c r="G84" s="9">
        <f t="shared" si="1"/>
        <v>2914749.9999999995</v>
      </c>
    </row>
    <row r="85" spans="1:7" ht="24" customHeight="1" x14ac:dyDescent="0.3">
      <c r="A85" s="34">
        <v>79</v>
      </c>
      <c r="B85" s="8" t="s">
        <v>1262</v>
      </c>
      <c r="C85" s="100">
        <v>2678.32</v>
      </c>
      <c r="D85" s="115"/>
      <c r="E85" s="100"/>
      <c r="F85" s="100">
        <v>2678.32</v>
      </c>
      <c r="G85" s="9">
        <f t="shared" si="1"/>
        <v>2678320</v>
      </c>
    </row>
    <row r="86" spans="1:7" ht="24" customHeight="1" x14ac:dyDescent="0.3">
      <c r="A86" s="34">
        <v>80</v>
      </c>
      <c r="B86" s="8" t="s">
        <v>1263</v>
      </c>
      <c r="C86" s="100">
        <v>2934</v>
      </c>
      <c r="D86" s="115"/>
      <c r="E86" s="100"/>
      <c r="F86" s="100">
        <v>2934</v>
      </c>
      <c r="G86" s="9">
        <f t="shared" si="1"/>
        <v>2934000</v>
      </c>
    </row>
    <row r="87" spans="1:7" ht="24" customHeight="1" x14ac:dyDescent="0.3">
      <c r="A87" s="34">
        <v>81</v>
      </c>
      <c r="B87" s="8" t="s">
        <v>1264</v>
      </c>
      <c r="C87" s="100">
        <v>2335.3299999999995</v>
      </c>
      <c r="D87" s="115"/>
      <c r="E87" s="100"/>
      <c r="F87" s="100">
        <v>2335.3299999999995</v>
      </c>
      <c r="G87" s="9">
        <f t="shared" si="1"/>
        <v>2335329.9999999995</v>
      </c>
    </row>
    <row r="88" spans="1:7" ht="24" customHeight="1" x14ac:dyDescent="0.3">
      <c r="A88" s="34">
        <v>82</v>
      </c>
      <c r="B88" s="8" t="s">
        <v>1265</v>
      </c>
      <c r="C88" s="100">
        <v>1406.26</v>
      </c>
      <c r="D88" s="115"/>
      <c r="E88" s="100"/>
      <c r="F88" s="100">
        <v>1406.26</v>
      </c>
      <c r="G88" s="9">
        <f t="shared" si="1"/>
        <v>1406260</v>
      </c>
    </row>
    <row r="89" spans="1:7" ht="24" customHeight="1" x14ac:dyDescent="0.3">
      <c r="A89" s="34">
        <v>83</v>
      </c>
      <c r="B89" s="8" t="s">
        <v>1266</v>
      </c>
      <c r="C89" s="100">
        <v>3397</v>
      </c>
      <c r="D89" s="115"/>
      <c r="E89" s="100"/>
      <c r="F89" s="100">
        <v>3397</v>
      </c>
      <c r="G89" s="9">
        <f t="shared" si="1"/>
        <v>3397000</v>
      </c>
    </row>
    <row r="90" spans="1:7" ht="24" customHeight="1" x14ac:dyDescent="0.3">
      <c r="A90" s="34">
        <v>84</v>
      </c>
      <c r="B90" s="8" t="s">
        <v>1267</v>
      </c>
      <c r="C90" s="100">
        <v>1932.3999999999999</v>
      </c>
      <c r="D90" s="115"/>
      <c r="E90" s="100"/>
      <c r="F90" s="100">
        <v>1932.3999999999999</v>
      </c>
      <c r="G90" s="9">
        <f t="shared" si="1"/>
        <v>1932399.9999999998</v>
      </c>
    </row>
    <row r="91" spans="1:7" ht="24" customHeight="1" x14ac:dyDescent="0.3">
      <c r="A91" s="34">
        <v>85</v>
      </c>
      <c r="B91" s="8" t="s">
        <v>1268</v>
      </c>
      <c r="C91" s="100">
        <v>2849</v>
      </c>
      <c r="D91" s="115"/>
      <c r="E91" s="100"/>
      <c r="F91" s="100">
        <v>2849</v>
      </c>
      <c r="G91" s="9">
        <f t="shared" si="1"/>
        <v>2849000</v>
      </c>
    </row>
    <row r="92" spans="1:7" ht="24" customHeight="1" x14ac:dyDescent="0.3">
      <c r="A92" s="34">
        <v>86</v>
      </c>
      <c r="B92" s="8" t="s">
        <v>1269</v>
      </c>
      <c r="C92" s="100">
        <v>2038.9599999999998</v>
      </c>
      <c r="D92" s="115"/>
      <c r="E92" s="100"/>
      <c r="F92" s="100">
        <v>2038.9599999999998</v>
      </c>
      <c r="G92" s="9">
        <f t="shared" si="1"/>
        <v>2038959.9999999998</v>
      </c>
    </row>
    <row r="93" spans="1:7" ht="24" customHeight="1" x14ac:dyDescent="0.3">
      <c r="A93" s="34">
        <v>87</v>
      </c>
      <c r="B93" s="8" t="s">
        <v>1270</v>
      </c>
      <c r="C93" s="100">
        <v>1909.0899999999997</v>
      </c>
      <c r="D93" s="115"/>
      <c r="E93" s="100"/>
      <c r="F93" s="100">
        <v>1909.0899999999997</v>
      </c>
      <c r="G93" s="9">
        <f t="shared" si="1"/>
        <v>1909089.9999999998</v>
      </c>
    </row>
    <row r="94" spans="1:7" ht="24" customHeight="1" x14ac:dyDescent="0.3">
      <c r="A94" s="34">
        <v>88</v>
      </c>
      <c r="B94" s="8" t="s">
        <v>1271</v>
      </c>
      <c r="C94" s="100">
        <v>2371</v>
      </c>
      <c r="D94" s="115"/>
      <c r="E94" s="100"/>
      <c r="F94" s="100">
        <v>2371</v>
      </c>
      <c r="G94" s="9">
        <f t="shared" si="1"/>
        <v>2371000</v>
      </c>
    </row>
    <row r="95" spans="1:7" ht="24" customHeight="1" x14ac:dyDescent="0.3">
      <c r="A95" s="34">
        <v>89</v>
      </c>
      <c r="B95" s="8" t="s">
        <v>1272</v>
      </c>
      <c r="C95" s="100">
        <v>583.75</v>
      </c>
      <c r="D95" s="115"/>
      <c r="E95" s="100"/>
      <c r="F95" s="100">
        <v>583.75</v>
      </c>
      <c r="G95" s="9">
        <f t="shared" si="1"/>
        <v>583750</v>
      </c>
    </row>
    <row r="96" spans="1:7" ht="24" customHeight="1" x14ac:dyDescent="0.3">
      <c r="A96" s="34">
        <v>90</v>
      </c>
      <c r="B96" s="8" t="s">
        <v>1273</v>
      </c>
      <c r="C96" s="100">
        <v>2202.1299999999997</v>
      </c>
      <c r="D96" s="115"/>
      <c r="E96" s="100"/>
      <c r="F96" s="100">
        <v>2202.1299999999997</v>
      </c>
      <c r="G96" s="9">
        <f t="shared" si="1"/>
        <v>2202129.9999999995</v>
      </c>
    </row>
    <row r="97" spans="1:7" ht="24" customHeight="1" x14ac:dyDescent="0.3">
      <c r="A97" s="34">
        <v>91</v>
      </c>
      <c r="B97" s="8" t="s">
        <v>1274</v>
      </c>
      <c r="C97" s="100">
        <v>1755</v>
      </c>
      <c r="D97" s="115"/>
      <c r="E97" s="100"/>
      <c r="F97" s="100">
        <v>1755</v>
      </c>
      <c r="G97" s="9">
        <f t="shared" si="1"/>
        <v>1755000</v>
      </c>
    </row>
    <row r="98" spans="1:7" ht="24" customHeight="1" x14ac:dyDescent="0.3">
      <c r="A98" s="34">
        <v>92</v>
      </c>
      <c r="B98" s="8" t="s">
        <v>1275</v>
      </c>
      <c r="C98" s="100">
        <v>637.03</v>
      </c>
      <c r="D98" s="85"/>
      <c r="E98" s="100"/>
      <c r="F98" s="100">
        <v>637.03</v>
      </c>
      <c r="G98" s="9">
        <f t="shared" si="1"/>
        <v>637030</v>
      </c>
    </row>
    <row r="99" spans="1:7" ht="24" customHeight="1" x14ac:dyDescent="0.3">
      <c r="A99" s="34">
        <v>93</v>
      </c>
      <c r="B99" s="8" t="s">
        <v>1276</v>
      </c>
      <c r="C99" s="100">
        <v>2625.0399999999995</v>
      </c>
      <c r="D99" s="85"/>
      <c r="E99" s="100"/>
      <c r="F99" s="100">
        <v>2625.0399999999995</v>
      </c>
      <c r="G99" s="9">
        <f t="shared" si="1"/>
        <v>2625039.9999999995</v>
      </c>
    </row>
    <row r="100" spans="1:7" ht="24" customHeight="1" x14ac:dyDescent="0.3">
      <c r="A100" s="34">
        <v>94</v>
      </c>
      <c r="B100" s="8" t="s">
        <v>1277</v>
      </c>
      <c r="C100" s="100">
        <v>1725</v>
      </c>
      <c r="D100" s="85"/>
      <c r="E100" s="100"/>
      <c r="F100" s="100">
        <v>1725</v>
      </c>
      <c r="G100" s="9">
        <f t="shared" si="1"/>
        <v>1725000</v>
      </c>
    </row>
    <row r="101" spans="1:7" ht="24" customHeight="1" x14ac:dyDescent="0.3">
      <c r="A101" s="34">
        <v>95</v>
      </c>
      <c r="B101" s="8" t="s">
        <v>1257</v>
      </c>
      <c r="C101" s="100">
        <v>466</v>
      </c>
      <c r="D101" s="85"/>
      <c r="E101" s="100"/>
      <c r="F101" s="100">
        <v>466</v>
      </c>
      <c r="G101" s="9">
        <f t="shared" si="1"/>
        <v>466000</v>
      </c>
    </row>
    <row r="102" spans="1:7" ht="24" customHeight="1" x14ac:dyDescent="0.3">
      <c r="A102" s="34">
        <v>96</v>
      </c>
      <c r="B102" s="8" t="s">
        <v>1278</v>
      </c>
      <c r="C102" s="100">
        <v>2043.62</v>
      </c>
      <c r="D102" s="85"/>
      <c r="E102" s="100"/>
      <c r="F102" s="100">
        <v>2043.62</v>
      </c>
      <c r="G102" s="9">
        <f t="shared" si="1"/>
        <v>2043620</v>
      </c>
    </row>
    <row r="103" spans="1:7" ht="24" customHeight="1" x14ac:dyDescent="0.3">
      <c r="A103" s="34">
        <v>97</v>
      </c>
      <c r="B103" s="8" t="s">
        <v>1279</v>
      </c>
      <c r="C103" s="100">
        <v>2979.35</v>
      </c>
      <c r="D103" s="85"/>
      <c r="E103" s="100"/>
      <c r="F103" s="100">
        <v>2979.35</v>
      </c>
      <c r="G103" s="9">
        <f t="shared" si="1"/>
        <v>2979350</v>
      </c>
    </row>
    <row r="104" spans="1:7" ht="24" customHeight="1" x14ac:dyDescent="0.3">
      <c r="A104" s="34">
        <v>98</v>
      </c>
      <c r="B104" s="8" t="s">
        <v>1256</v>
      </c>
      <c r="C104" s="100">
        <v>498.49999999999994</v>
      </c>
      <c r="D104" s="85"/>
      <c r="E104" s="100"/>
      <c r="F104" s="100">
        <v>498.49999999999994</v>
      </c>
      <c r="G104" s="9">
        <f t="shared" si="1"/>
        <v>498499.99999999994</v>
      </c>
    </row>
    <row r="105" spans="1:7" ht="24" customHeight="1" x14ac:dyDescent="0.3">
      <c r="A105" s="34">
        <v>99</v>
      </c>
      <c r="B105" s="8" t="s">
        <v>1280</v>
      </c>
      <c r="C105" s="100">
        <v>2416.5799999999995</v>
      </c>
      <c r="D105" s="85"/>
      <c r="E105" s="100"/>
      <c r="F105" s="100">
        <v>2416.5799999999995</v>
      </c>
      <c r="G105" s="9">
        <f t="shared" si="1"/>
        <v>2416579.9999999995</v>
      </c>
    </row>
    <row r="106" spans="1:7" ht="24" customHeight="1" x14ac:dyDescent="0.3">
      <c r="A106" s="34">
        <v>100</v>
      </c>
      <c r="B106" s="8" t="s">
        <v>1281</v>
      </c>
      <c r="C106" s="100">
        <v>4567.7599999999993</v>
      </c>
      <c r="D106" s="85"/>
      <c r="E106" s="100"/>
      <c r="F106" s="100">
        <v>4567.7599999999993</v>
      </c>
      <c r="G106" s="9">
        <f t="shared" si="1"/>
        <v>4567759.9999999991</v>
      </c>
    </row>
    <row r="107" spans="1:7" ht="24" customHeight="1" x14ac:dyDescent="0.3">
      <c r="A107" s="34">
        <v>101</v>
      </c>
      <c r="B107" s="8" t="s">
        <v>1282</v>
      </c>
      <c r="C107" s="100">
        <v>1996.9999999999998</v>
      </c>
      <c r="D107" s="85"/>
      <c r="E107" s="100"/>
      <c r="F107" s="100">
        <v>1996.9999999999998</v>
      </c>
      <c r="G107" s="9">
        <f t="shared" si="1"/>
        <v>1996999.9999999998</v>
      </c>
    </row>
    <row r="108" spans="1:7" ht="24" customHeight="1" x14ac:dyDescent="0.3">
      <c r="A108" s="34">
        <v>102</v>
      </c>
      <c r="B108" s="8" t="s">
        <v>1283</v>
      </c>
      <c r="C108" s="100">
        <v>2243.42</v>
      </c>
      <c r="D108" s="85"/>
      <c r="E108" s="100"/>
      <c r="F108" s="100">
        <v>2243.42</v>
      </c>
      <c r="G108" s="9">
        <f t="shared" si="1"/>
        <v>2243420</v>
      </c>
    </row>
    <row r="109" spans="1:7" ht="24" customHeight="1" x14ac:dyDescent="0.3">
      <c r="A109" s="34">
        <v>103</v>
      </c>
      <c r="B109" s="8" t="s">
        <v>1284</v>
      </c>
      <c r="C109" s="100">
        <v>2687</v>
      </c>
      <c r="D109" s="85"/>
      <c r="E109" s="100"/>
      <c r="F109" s="100">
        <v>2687</v>
      </c>
      <c r="G109" s="9">
        <f t="shared" si="1"/>
        <v>2687000</v>
      </c>
    </row>
    <row r="110" spans="1:7" ht="24" customHeight="1" x14ac:dyDescent="0.3">
      <c r="A110" s="34">
        <v>104</v>
      </c>
      <c r="B110" s="8" t="s">
        <v>1285</v>
      </c>
      <c r="C110" s="100">
        <v>1484.1799999999998</v>
      </c>
      <c r="D110" s="85"/>
      <c r="E110" s="100"/>
      <c r="F110" s="100">
        <v>1484.1799999999998</v>
      </c>
      <c r="G110" s="9">
        <f t="shared" si="1"/>
        <v>1484179.9999999998</v>
      </c>
    </row>
    <row r="111" spans="1:7" ht="24" customHeight="1" x14ac:dyDescent="0.3">
      <c r="A111" s="34">
        <v>105</v>
      </c>
      <c r="B111" s="8" t="s">
        <v>1286</v>
      </c>
      <c r="C111" s="100">
        <v>1167.83</v>
      </c>
      <c r="D111" s="85"/>
      <c r="E111" s="100"/>
      <c r="F111" s="100">
        <v>1167.83</v>
      </c>
      <c r="G111" s="9">
        <f t="shared" si="1"/>
        <v>1167830</v>
      </c>
    </row>
    <row r="112" spans="1:7" ht="24" customHeight="1" x14ac:dyDescent="0.3">
      <c r="A112" s="34">
        <v>106</v>
      </c>
      <c r="B112" s="8" t="s">
        <v>1287</v>
      </c>
      <c r="C112" s="100">
        <v>2230.1</v>
      </c>
      <c r="D112" s="85"/>
      <c r="E112" s="100"/>
      <c r="F112" s="100">
        <v>2230.1</v>
      </c>
      <c r="G112" s="9">
        <f t="shared" si="1"/>
        <v>2230100</v>
      </c>
    </row>
    <row r="113" spans="1:7" ht="24" customHeight="1" x14ac:dyDescent="0.3">
      <c r="A113" s="34">
        <v>107</v>
      </c>
      <c r="B113" s="8" t="s">
        <v>1288</v>
      </c>
      <c r="C113" s="100">
        <v>3625.37</v>
      </c>
      <c r="D113" s="85"/>
      <c r="E113" s="100"/>
      <c r="F113" s="100">
        <v>3625.37</v>
      </c>
      <c r="G113" s="9">
        <f t="shared" si="1"/>
        <v>3625370</v>
      </c>
    </row>
    <row r="114" spans="1:7" ht="24" customHeight="1" x14ac:dyDescent="0.3">
      <c r="A114" s="34">
        <v>108</v>
      </c>
      <c r="B114" s="8" t="s">
        <v>1289</v>
      </c>
      <c r="C114" s="100">
        <v>669</v>
      </c>
      <c r="D114" s="85"/>
      <c r="E114" s="100"/>
      <c r="F114" s="100">
        <v>669</v>
      </c>
      <c r="G114" s="9">
        <f t="shared" si="1"/>
        <v>669000</v>
      </c>
    </row>
    <row r="115" spans="1:7" ht="24" customHeight="1" x14ac:dyDescent="0.3">
      <c r="A115" s="34">
        <v>109</v>
      </c>
      <c r="B115" s="8" t="s">
        <v>1290</v>
      </c>
      <c r="C115" s="100">
        <v>2171</v>
      </c>
      <c r="D115" s="85"/>
      <c r="E115" s="100"/>
      <c r="F115" s="100">
        <v>2171</v>
      </c>
      <c r="G115" s="9">
        <f t="shared" si="1"/>
        <v>2171000</v>
      </c>
    </row>
    <row r="116" spans="1:7" ht="24" customHeight="1" x14ac:dyDescent="0.3">
      <c r="A116" s="34">
        <v>110</v>
      </c>
      <c r="B116" s="8" t="s">
        <v>1291</v>
      </c>
      <c r="C116" s="100">
        <v>2724</v>
      </c>
      <c r="D116" s="85"/>
      <c r="E116" s="100"/>
      <c r="F116" s="100">
        <v>2724</v>
      </c>
      <c r="G116" s="9">
        <f t="shared" si="1"/>
        <v>2724000</v>
      </c>
    </row>
    <row r="117" spans="1:7" ht="24" customHeight="1" x14ac:dyDescent="0.3">
      <c r="A117" s="34">
        <v>111</v>
      </c>
      <c r="B117" s="8" t="s">
        <v>1292</v>
      </c>
      <c r="C117" s="100">
        <v>4099</v>
      </c>
      <c r="D117" s="85"/>
      <c r="E117" s="100"/>
      <c r="F117" s="100">
        <v>4099</v>
      </c>
      <c r="G117" s="9">
        <f t="shared" si="1"/>
        <v>4099000</v>
      </c>
    </row>
    <row r="118" spans="1:7" ht="24" customHeight="1" x14ac:dyDescent="0.3">
      <c r="A118" s="34">
        <v>112</v>
      </c>
      <c r="B118" s="8" t="s">
        <v>1293</v>
      </c>
      <c r="C118" s="100">
        <v>1468</v>
      </c>
      <c r="D118" s="85"/>
      <c r="E118" s="100"/>
      <c r="F118" s="100">
        <v>1468</v>
      </c>
      <c r="G118" s="9">
        <f t="shared" si="1"/>
        <v>1468000</v>
      </c>
    </row>
    <row r="119" spans="1:7" ht="24" customHeight="1" x14ac:dyDescent="0.3">
      <c r="A119" s="34">
        <v>113</v>
      </c>
      <c r="B119" s="8" t="s">
        <v>1294</v>
      </c>
      <c r="C119" s="100">
        <v>1667.9999999999998</v>
      </c>
      <c r="D119" s="85"/>
      <c r="E119" s="100"/>
      <c r="F119" s="100">
        <v>1667.9999999999998</v>
      </c>
      <c r="G119" s="9">
        <f t="shared" si="1"/>
        <v>1667999.9999999998</v>
      </c>
    </row>
    <row r="120" spans="1:7" ht="24" customHeight="1" x14ac:dyDescent="0.3">
      <c r="A120" s="34">
        <v>114</v>
      </c>
      <c r="B120" s="8" t="s">
        <v>1295</v>
      </c>
      <c r="C120" s="100">
        <v>3069.9299999999994</v>
      </c>
      <c r="D120" s="85"/>
      <c r="E120" s="100"/>
      <c r="F120" s="100">
        <v>3069.9299999999994</v>
      </c>
      <c r="G120" s="9">
        <f t="shared" si="1"/>
        <v>3069929.9999999995</v>
      </c>
    </row>
    <row r="121" spans="1:7" ht="24" customHeight="1" x14ac:dyDescent="0.3">
      <c r="A121" s="34">
        <v>115</v>
      </c>
      <c r="B121" s="8" t="s">
        <v>1296</v>
      </c>
      <c r="C121" s="100">
        <v>4696</v>
      </c>
      <c r="D121" s="85"/>
      <c r="E121" s="100"/>
      <c r="F121" s="100">
        <v>4696</v>
      </c>
      <c r="G121" s="9">
        <f t="shared" si="1"/>
        <v>4696000</v>
      </c>
    </row>
    <row r="122" spans="1:7" ht="24" customHeight="1" x14ac:dyDescent="0.3">
      <c r="A122" s="34">
        <v>116</v>
      </c>
      <c r="B122" s="8" t="s">
        <v>1297</v>
      </c>
      <c r="C122" s="100">
        <v>2730.27</v>
      </c>
      <c r="D122" s="85"/>
      <c r="E122" s="100"/>
      <c r="F122" s="100">
        <v>2730.27</v>
      </c>
      <c r="G122" s="9">
        <f t="shared" si="1"/>
        <v>2730270</v>
      </c>
    </row>
    <row r="123" spans="1:7" ht="24" customHeight="1" x14ac:dyDescent="0.3">
      <c r="A123" s="34">
        <v>117</v>
      </c>
      <c r="B123" s="8" t="s">
        <v>1298</v>
      </c>
      <c r="C123" s="100">
        <v>2310</v>
      </c>
      <c r="D123" s="85"/>
      <c r="E123" s="100"/>
      <c r="F123" s="100">
        <v>2310</v>
      </c>
      <c r="G123" s="9">
        <f t="shared" si="1"/>
        <v>2310000</v>
      </c>
    </row>
    <row r="124" spans="1:7" ht="24" customHeight="1" x14ac:dyDescent="0.3">
      <c r="A124" s="34">
        <v>118</v>
      </c>
      <c r="B124" s="8" t="s">
        <v>1299</v>
      </c>
      <c r="C124" s="100">
        <v>3472.8599999999997</v>
      </c>
      <c r="D124" s="85"/>
      <c r="E124" s="100"/>
      <c r="F124" s="100">
        <v>3472.8599999999997</v>
      </c>
      <c r="G124" s="9">
        <f t="shared" si="1"/>
        <v>3472859.9999999995</v>
      </c>
    </row>
    <row r="125" spans="1:7" ht="24" customHeight="1" x14ac:dyDescent="0.3">
      <c r="A125" s="34">
        <v>119</v>
      </c>
      <c r="B125" s="8" t="s">
        <v>1300</v>
      </c>
      <c r="C125" s="100">
        <v>2028</v>
      </c>
      <c r="D125" s="85"/>
      <c r="E125" s="100"/>
      <c r="F125" s="100">
        <v>2028</v>
      </c>
      <c r="G125" s="9">
        <f t="shared" si="1"/>
        <v>2028000</v>
      </c>
    </row>
    <row r="126" spans="1:7" ht="24" customHeight="1" x14ac:dyDescent="0.3">
      <c r="A126" s="34">
        <v>120</v>
      </c>
      <c r="B126" s="8" t="s">
        <v>1301</v>
      </c>
      <c r="C126" s="100">
        <v>935.39999999999986</v>
      </c>
      <c r="D126" s="85"/>
      <c r="E126" s="100"/>
      <c r="F126" s="100">
        <v>935.39999999999986</v>
      </c>
      <c r="G126" s="9">
        <f t="shared" si="1"/>
        <v>935399.99999999988</v>
      </c>
    </row>
    <row r="127" spans="1:7" ht="24" customHeight="1" x14ac:dyDescent="0.3">
      <c r="A127" s="34">
        <v>121</v>
      </c>
      <c r="B127" s="8" t="s">
        <v>1302</v>
      </c>
      <c r="C127" s="100">
        <v>2816.85</v>
      </c>
      <c r="D127" s="85"/>
      <c r="E127" s="100"/>
      <c r="F127" s="100">
        <v>2816.85</v>
      </c>
      <c r="G127" s="9">
        <f t="shared" si="1"/>
        <v>2816850</v>
      </c>
    </row>
    <row r="128" spans="1:7" ht="24" customHeight="1" x14ac:dyDescent="0.3">
      <c r="A128" s="34">
        <v>122</v>
      </c>
      <c r="B128" s="8" t="s">
        <v>1303</v>
      </c>
      <c r="C128" s="100">
        <v>1025.31</v>
      </c>
      <c r="D128" s="85"/>
      <c r="E128" s="100"/>
      <c r="F128" s="100">
        <v>1025.31</v>
      </c>
      <c r="G128" s="9">
        <f t="shared" si="1"/>
        <v>1025310</v>
      </c>
    </row>
    <row r="129" spans="1:7" ht="24" customHeight="1" x14ac:dyDescent="0.3">
      <c r="A129" s="34">
        <v>123</v>
      </c>
      <c r="B129" s="8" t="s">
        <v>1304</v>
      </c>
      <c r="C129" s="100">
        <v>2060</v>
      </c>
      <c r="D129" s="85"/>
      <c r="E129" s="100"/>
      <c r="F129" s="100">
        <v>2060</v>
      </c>
      <c r="G129" s="9">
        <f t="shared" si="1"/>
        <v>2060000</v>
      </c>
    </row>
    <row r="130" spans="1:7" ht="24" customHeight="1" x14ac:dyDescent="0.3">
      <c r="A130" s="34">
        <v>124</v>
      </c>
      <c r="B130" s="8" t="s">
        <v>1305</v>
      </c>
      <c r="C130" s="100">
        <v>2483.85</v>
      </c>
      <c r="D130" s="85"/>
      <c r="E130" s="100"/>
      <c r="F130" s="100">
        <v>2483.85</v>
      </c>
      <c r="G130" s="9">
        <f t="shared" si="1"/>
        <v>2483850</v>
      </c>
    </row>
    <row r="131" spans="1:7" ht="24" customHeight="1" x14ac:dyDescent="0.3">
      <c r="A131" s="34">
        <v>125</v>
      </c>
      <c r="B131" s="8" t="s">
        <v>1306</v>
      </c>
      <c r="C131" s="100">
        <v>2816.85</v>
      </c>
      <c r="D131" s="85"/>
      <c r="E131" s="100"/>
      <c r="F131" s="100">
        <v>2816.85</v>
      </c>
      <c r="G131" s="9">
        <f t="shared" si="1"/>
        <v>2816850</v>
      </c>
    </row>
    <row r="132" spans="1:7" ht="24" customHeight="1" x14ac:dyDescent="0.3">
      <c r="A132" s="34">
        <v>126</v>
      </c>
      <c r="B132" s="8" t="s">
        <v>1307</v>
      </c>
      <c r="C132" s="100">
        <v>1707.96</v>
      </c>
      <c r="D132" s="85"/>
      <c r="E132" s="100"/>
      <c r="F132" s="100">
        <v>1707.96</v>
      </c>
      <c r="G132" s="9">
        <f t="shared" si="1"/>
        <v>1707960</v>
      </c>
    </row>
    <row r="133" spans="1:7" ht="24" customHeight="1" x14ac:dyDescent="0.3">
      <c r="A133" s="34">
        <v>127</v>
      </c>
      <c r="B133" s="8" t="s">
        <v>1308</v>
      </c>
      <c r="C133" s="100">
        <v>2363.9699999999998</v>
      </c>
      <c r="D133" s="85"/>
      <c r="E133" s="100"/>
      <c r="F133" s="100">
        <v>2363.9699999999998</v>
      </c>
      <c r="G133" s="9">
        <f t="shared" si="1"/>
        <v>2363970</v>
      </c>
    </row>
    <row r="134" spans="1:7" ht="24" customHeight="1" x14ac:dyDescent="0.3">
      <c r="A134" s="34">
        <v>128</v>
      </c>
      <c r="B134" s="8" t="s">
        <v>1309</v>
      </c>
      <c r="C134" s="100">
        <v>1344.9899999999998</v>
      </c>
      <c r="D134" s="85"/>
      <c r="E134" s="100"/>
      <c r="F134" s="100">
        <v>1344.9899999999998</v>
      </c>
      <c r="G134" s="9">
        <f t="shared" si="1"/>
        <v>1344989.9999999998</v>
      </c>
    </row>
    <row r="135" spans="1:7" ht="24" customHeight="1" x14ac:dyDescent="0.3">
      <c r="A135" s="34">
        <v>129</v>
      </c>
      <c r="B135" s="8" t="s">
        <v>751</v>
      </c>
      <c r="C135" s="100">
        <v>1201.8</v>
      </c>
      <c r="D135" s="85"/>
      <c r="E135" s="100"/>
      <c r="F135" s="100">
        <v>1201.8</v>
      </c>
      <c r="G135" s="9">
        <f t="shared" si="1"/>
        <v>1201800</v>
      </c>
    </row>
    <row r="136" spans="1:7" ht="24" customHeight="1" x14ac:dyDescent="0.3">
      <c r="A136" s="34">
        <v>130</v>
      </c>
      <c r="B136" s="8" t="s">
        <v>1310</v>
      </c>
      <c r="C136" s="100">
        <v>3589.41</v>
      </c>
      <c r="D136" s="85"/>
      <c r="E136" s="100"/>
      <c r="F136" s="100">
        <v>3589.41</v>
      </c>
      <c r="G136" s="9">
        <f t="shared" ref="G136:G160" si="2">F136*1000</f>
        <v>3589410</v>
      </c>
    </row>
    <row r="137" spans="1:7" ht="24" customHeight="1" x14ac:dyDescent="0.3">
      <c r="A137" s="34">
        <v>131</v>
      </c>
      <c r="B137" s="8" t="s">
        <v>1311</v>
      </c>
      <c r="C137" s="100">
        <v>1997.6699999999998</v>
      </c>
      <c r="D137" s="85"/>
      <c r="E137" s="100"/>
      <c r="F137" s="100">
        <v>1997.6699999999998</v>
      </c>
      <c r="G137" s="9">
        <f t="shared" si="2"/>
        <v>1997669.9999999998</v>
      </c>
    </row>
    <row r="138" spans="1:7" ht="24" customHeight="1" x14ac:dyDescent="0.3">
      <c r="A138" s="34">
        <v>132</v>
      </c>
      <c r="B138" s="8" t="s">
        <v>1312</v>
      </c>
      <c r="C138" s="100">
        <v>2267.3999999999996</v>
      </c>
      <c r="D138" s="85"/>
      <c r="E138" s="100"/>
      <c r="F138" s="100">
        <v>2267.3999999999996</v>
      </c>
      <c r="G138" s="9">
        <f t="shared" si="2"/>
        <v>2267399.9999999995</v>
      </c>
    </row>
    <row r="139" spans="1:7" ht="24" customHeight="1" x14ac:dyDescent="0.3">
      <c r="A139" s="34">
        <v>133</v>
      </c>
      <c r="B139" s="8" t="s">
        <v>1313</v>
      </c>
      <c r="C139" s="100">
        <v>2510.4899999999998</v>
      </c>
      <c r="D139" s="85"/>
      <c r="E139" s="100"/>
      <c r="F139" s="100">
        <v>2510.4899999999998</v>
      </c>
      <c r="G139" s="9">
        <f t="shared" si="2"/>
        <v>2510490</v>
      </c>
    </row>
    <row r="140" spans="1:7" ht="24" customHeight="1" x14ac:dyDescent="0.3">
      <c r="A140" s="34">
        <v>134</v>
      </c>
      <c r="B140" s="8" t="s">
        <v>1314</v>
      </c>
      <c r="C140" s="100">
        <v>1371.6299999999999</v>
      </c>
      <c r="D140" s="85"/>
      <c r="E140" s="100"/>
      <c r="F140" s="100">
        <v>1371.6299999999999</v>
      </c>
      <c r="G140" s="9">
        <f t="shared" si="2"/>
        <v>1371629.9999999998</v>
      </c>
    </row>
    <row r="141" spans="1:7" ht="24" customHeight="1" x14ac:dyDescent="0.3">
      <c r="A141" s="34">
        <v>135</v>
      </c>
      <c r="B141" s="8" t="s">
        <v>1315</v>
      </c>
      <c r="C141" s="100">
        <v>1088.58</v>
      </c>
      <c r="D141" s="85"/>
      <c r="E141" s="100"/>
      <c r="F141" s="100">
        <v>1088.58</v>
      </c>
      <c r="G141" s="9">
        <f t="shared" si="2"/>
        <v>1088580</v>
      </c>
    </row>
    <row r="142" spans="1:7" ht="24" customHeight="1" x14ac:dyDescent="0.3">
      <c r="A142" s="34">
        <v>136</v>
      </c>
      <c r="B142" s="8" t="s">
        <v>1316</v>
      </c>
      <c r="C142" s="100">
        <v>1434.8999999999999</v>
      </c>
      <c r="D142" s="85"/>
      <c r="E142" s="100"/>
      <c r="F142" s="100">
        <v>1434.8999999999999</v>
      </c>
      <c r="G142" s="9">
        <f t="shared" si="2"/>
        <v>1434899.9999999998</v>
      </c>
    </row>
    <row r="143" spans="1:7" ht="24" customHeight="1" x14ac:dyDescent="0.3">
      <c r="A143" s="34">
        <v>137</v>
      </c>
      <c r="B143" s="8" t="s">
        <v>1317</v>
      </c>
      <c r="C143" s="100">
        <v>3165</v>
      </c>
      <c r="D143" s="85"/>
      <c r="E143" s="100"/>
      <c r="F143" s="100">
        <v>3165</v>
      </c>
      <c r="G143" s="9">
        <f t="shared" si="2"/>
        <v>3165000</v>
      </c>
    </row>
    <row r="144" spans="1:7" ht="24" customHeight="1" x14ac:dyDescent="0.3">
      <c r="A144" s="34">
        <v>138</v>
      </c>
      <c r="B144" s="8" t="s">
        <v>1318</v>
      </c>
      <c r="C144" s="100">
        <v>1897</v>
      </c>
      <c r="D144" s="85"/>
      <c r="E144" s="100"/>
      <c r="F144" s="100">
        <v>1897</v>
      </c>
      <c r="G144" s="9">
        <f t="shared" si="2"/>
        <v>1897000</v>
      </c>
    </row>
    <row r="145" spans="1:7" ht="24" customHeight="1" x14ac:dyDescent="0.3">
      <c r="A145" s="34">
        <v>139</v>
      </c>
      <c r="B145" s="8" t="s">
        <v>1319</v>
      </c>
      <c r="C145" s="100">
        <v>608</v>
      </c>
      <c r="D145" s="85"/>
      <c r="E145" s="100"/>
      <c r="F145" s="100">
        <v>608</v>
      </c>
      <c r="G145" s="9">
        <f t="shared" si="2"/>
        <v>608000</v>
      </c>
    </row>
    <row r="146" spans="1:7" ht="24" customHeight="1" x14ac:dyDescent="0.3">
      <c r="A146" s="34">
        <v>140</v>
      </c>
      <c r="B146" s="8" t="s">
        <v>1320</v>
      </c>
      <c r="C146" s="100">
        <v>308</v>
      </c>
      <c r="D146" s="85"/>
      <c r="E146" s="100"/>
      <c r="F146" s="100">
        <v>308</v>
      </c>
      <c r="G146" s="9">
        <f t="shared" si="2"/>
        <v>308000</v>
      </c>
    </row>
    <row r="147" spans="1:7" ht="24" customHeight="1" x14ac:dyDescent="0.3">
      <c r="A147" s="34">
        <v>141</v>
      </c>
      <c r="B147" s="8" t="s">
        <v>1321</v>
      </c>
      <c r="C147" s="100">
        <v>8560</v>
      </c>
      <c r="D147" s="85"/>
      <c r="E147" s="100"/>
      <c r="F147" s="100">
        <v>8560</v>
      </c>
      <c r="G147" s="9">
        <f t="shared" si="2"/>
        <v>8560000</v>
      </c>
    </row>
    <row r="148" spans="1:7" ht="24" customHeight="1" x14ac:dyDescent="0.3">
      <c r="A148" s="34">
        <v>142</v>
      </c>
      <c r="B148" s="8" t="s">
        <v>1322</v>
      </c>
      <c r="C148" s="100">
        <v>1000</v>
      </c>
      <c r="D148" s="85"/>
      <c r="E148" s="100"/>
      <c r="F148" s="100">
        <v>1000</v>
      </c>
      <c r="G148" s="9">
        <f t="shared" si="2"/>
        <v>1000000</v>
      </c>
    </row>
    <row r="149" spans="1:7" ht="24" customHeight="1" x14ac:dyDescent="0.3">
      <c r="A149" s="34">
        <v>143</v>
      </c>
      <c r="B149" s="8" t="s">
        <v>1323</v>
      </c>
      <c r="C149" s="100">
        <v>1127</v>
      </c>
      <c r="D149" s="85"/>
      <c r="E149" s="100"/>
      <c r="F149" s="100">
        <v>1127</v>
      </c>
      <c r="G149" s="9">
        <f t="shared" si="2"/>
        <v>1127000</v>
      </c>
    </row>
    <row r="150" spans="1:7" ht="24" customHeight="1" x14ac:dyDescent="0.3">
      <c r="A150" s="34">
        <v>144</v>
      </c>
      <c r="B150" s="8" t="s">
        <v>1324</v>
      </c>
      <c r="C150" s="100">
        <v>568</v>
      </c>
      <c r="D150" s="85"/>
      <c r="E150" s="100"/>
      <c r="F150" s="100">
        <v>568</v>
      </c>
      <c r="G150" s="9">
        <f t="shared" si="2"/>
        <v>568000</v>
      </c>
    </row>
    <row r="151" spans="1:7" ht="24" customHeight="1" x14ac:dyDescent="0.3">
      <c r="A151" s="34">
        <v>145</v>
      </c>
      <c r="B151" s="8" t="s">
        <v>1325</v>
      </c>
      <c r="C151" s="100">
        <v>812.18999999999994</v>
      </c>
      <c r="D151" s="85"/>
      <c r="E151" s="100"/>
      <c r="F151" s="100">
        <v>812.18999999999994</v>
      </c>
      <c r="G151" s="9">
        <f t="shared" si="2"/>
        <v>812189.99999999988</v>
      </c>
    </row>
    <row r="152" spans="1:7" ht="24" customHeight="1" x14ac:dyDescent="0.3">
      <c r="A152" s="34">
        <v>146</v>
      </c>
      <c r="B152" s="8" t="s">
        <v>1326</v>
      </c>
      <c r="C152" s="100">
        <v>1950</v>
      </c>
      <c r="D152" s="85"/>
      <c r="E152" s="100"/>
      <c r="F152" s="100">
        <v>1950</v>
      </c>
      <c r="G152" s="9">
        <f t="shared" si="2"/>
        <v>1950000</v>
      </c>
    </row>
    <row r="153" spans="1:7" ht="24" customHeight="1" x14ac:dyDescent="0.3">
      <c r="A153" s="34">
        <v>147</v>
      </c>
      <c r="B153" s="8" t="s">
        <v>1327</v>
      </c>
      <c r="C153" s="100">
        <v>8494.5</v>
      </c>
      <c r="D153" s="85"/>
      <c r="E153" s="100"/>
      <c r="F153" s="100">
        <v>8494.5</v>
      </c>
      <c r="G153" s="9">
        <f t="shared" si="2"/>
        <v>8494500</v>
      </c>
    </row>
    <row r="154" spans="1:7" ht="24" customHeight="1" x14ac:dyDescent="0.3">
      <c r="A154" s="34">
        <v>148</v>
      </c>
      <c r="B154" s="8" t="s">
        <v>1328</v>
      </c>
      <c r="C154" s="100">
        <v>2906.7599999999998</v>
      </c>
      <c r="D154" s="85"/>
      <c r="E154" s="100"/>
      <c r="F154" s="100">
        <v>2906.7599999999998</v>
      </c>
      <c r="G154" s="9">
        <f t="shared" si="2"/>
        <v>2906759.9999999995</v>
      </c>
    </row>
    <row r="155" spans="1:7" ht="24" customHeight="1" x14ac:dyDescent="0.3">
      <c r="A155" s="34">
        <v>149</v>
      </c>
      <c r="B155" s="8" t="s">
        <v>1329</v>
      </c>
      <c r="C155" s="100">
        <v>1075.26</v>
      </c>
      <c r="D155" s="85"/>
      <c r="E155" s="100"/>
      <c r="F155" s="100">
        <v>1075.26</v>
      </c>
      <c r="G155" s="9">
        <f t="shared" si="2"/>
        <v>1075260</v>
      </c>
    </row>
    <row r="156" spans="1:7" ht="24" customHeight="1" x14ac:dyDescent="0.3">
      <c r="A156" s="34">
        <v>150</v>
      </c>
      <c r="B156" s="8" t="s">
        <v>1330</v>
      </c>
      <c r="C156" s="100">
        <v>1967.6999999999998</v>
      </c>
      <c r="D156" s="85"/>
      <c r="E156" s="100"/>
      <c r="F156" s="100">
        <v>1967.6999999999998</v>
      </c>
      <c r="G156" s="9">
        <f t="shared" si="2"/>
        <v>1967699.9999999998</v>
      </c>
    </row>
    <row r="157" spans="1:7" ht="24" customHeight="1" x14ac:dyDescent="0.3">
      <c r="A157" s="34">
        <v>151</v>
      </c>
      <c r="B157" s="8" t="s">
        <v>1331</v>
      </c>
      <c r="C157" s="100">
        <v>1501.4999999999998</v>
      </c>
      <c r="D157" s="85"/>
      <c r="E157" s="100"/>
      <c r="F157" s="100">
        <v>1501.4999999999998</v>
      </c>
      <c r="G157" s="9">
        <f t="shared" si="2"/>
        <v>1501499.9999999998</v>
      </c>
    </row>
    <row r="158" spans="1:7" ht="24" customHeight="1" x14ac:dyDescent="0.3">
      <c r="A158" s="34">
        <v>152</v>
      </c>
      <c r="B158" s="8" t="s">
        <v>1332</v>
      </c>
      <c r="C158" s="100">
        <v>1001.9999999999999</v>
      </c>
      <c r="D158" s="85"/>
      <c r="E158" s="100"/>
      <c r="F158" s="100">
        <v>1001.9999999999999</v>
      </c>
      <c r="G158" s="9">
        <f t="shared" si="2"/>
        <v>1001999.9999999999</v>
      </c>
    </row>
    <row r="159" spans="1:7" ht="24" customHeight="1" x14ac:dyDescent="0.3">
      <c r="A159" s="34">
        <v>153</v>
      </c>
      <c r="B159" s="8" t="s">
        <v>1333</v>
      </c>
      <c r="C159" s="100">
        <v>2234.1</v>
      </c>
      <c r="D159" s="85"/>
      <c r="E159" s="100"/>
      <c r="F159" s="100">
        <v>2234.1</v>
      </c>
      <c r="G159" s="9">
        <f t="shared" si="2"/>
        <v>2234100</v>
      </c>
    </row>
    <row r="160" spans="1:7" ht="24" customHeight="1" x14ac:dyDescent="0.3">
      <c r="A160" s="34">
        <v>154</v>
      </c>
      <c r="B160" s="8" t="s">
        <v>702</v>
      </c>
      <c r="C160" s="100">
        <v>12490.499999999998</v>
      </c>
      <c r="D160" s="85"/>
      <c r="E160" s="100"/>
      <c r="F160" s="100">
        <v>12490.499999999998</v>
      </c>
      <c r="G160" s="9">
        <f t="shared" si="2"/>
        <v>12490499.999999998</v>
      </c>
    </row>
    <row r="161" spans="1:7" ht="24" customHeight="1" x14ac:dyDescent="0.3">
      <c r="A161" s="34"/>
      <c r="B161" s="10" t="s">
        <v>605</v>
      </c>
      <c r="C161" s="30">
        <v>362000</v>
      </c>
      <c r="D161" s="104"/>
      <c r="E161" s="116"/>
      <c r="F161" s="103">
        <f>SUM(F7:F160)</f>
        <v>362000.04</v>
      </c>
      <c r="G161" s="30">
        <v>362000000</v>
      </c>
    </row>
  </sheetData>
  <mergeCells count="7">
    <mergeCell ref="A1:C1"/>
    <mergeCell ref="D1:G1"/>
    <mergeCell ref="A3:G3"/>
    <mergeCell ref="A5:A6"/>
    <mergeCell ref="B5:B6"/>
    <mergeCell ref="C5:F5"/>
    <mergeCell ref="G5:G6"/>
  </mergeCells>
  <pageMargins left="0.7" right="0.7" top="0.75" bottom="0.75" header="0.3" footer="0.3"/>
  <pageSetup paperSize="9" orientation="landscape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129"/>
  <sheetViews>
    <sheetView topLeftCell="A109" workbookViewId="0">
      <selection activeCell="A8" sqref="A8:G121"/>
    </sheetView>
  </sheetViews>
  <sheetFormatPr defaultRowHeight="18.75" x14ac:dyDescent="0.3"/>
  <cols>
    <col min="1" max="1" width="6.5703125" style="3" customWidth="1"/>
    <col min="2" max="2" width="29" style="3" customWidth="1"/>
    <col min="3" max="6" width="20.140625" style="3" customWidth="1"/>
    <col min="7" max="7" width="20.140625" style="39" customWidth="1"/>
    <col min="8" max="16384" width="9.140625" style="3"/>
  </cols>
  <sheetData>
    <row r="1" spans="1:7" x14ac:dyDescent="0.3">
      <c r="A1" s="128" t="s">
        <v>1334</v>
      </c>
      <c r="B1" s="128"/>
      <c r="C1" s="128"/>
      <c r="D1" s="127" t="s">
        <v>4</v>
      </c>
      <c r="E1" s="127"/>
      <c r="F1" s="127"/>
      <c r="G1" s="127"/>
    </row>
    <row r="2" spans="1:7" x14ac:dyDescent="0.3">
      <c r="A2" s="146"/>
      <c r="B2" s="146"/>
      <c r="C2" s="146"/>
      <c r="D2" s="127"/>
      <c r="E2" s="127"/>
      <c r="F2" s="127"/>
      <c r="G2" s="127"/>
    </row>
    <row r="3" spans="1:7" x14ac:dyDescent="0.3">
      <c r="E3" s="39"/>
      <c r="F3" s="39"/>
    </row>
    <row r="4" spans="1:7" ht="36" customHeight="1" x14ac:dyDescent="0.3">
      <c r="A4" s="127" t="s">
        <v>1879</v>
      </c>
      <c r="B4" s="128"/>
      <c r="C4" s="128"/>
      <c r="D4" s="128"/>
      <c r="E4" s="128"/>
      <c r="F4" s="128"/>
      <c r="G4" s="128"/>
    </row>
    <row r="5" spans="1:7" x14ac:dyDescent="0.3">
      <c r="E5" s="39"/>
      <c r="F5" s="39"/>
    </row>
    <row r="6" spans="1:7" ht="33" customHeight="1" x14ac:dyDescent="0.3">
      <c r="A6" s="130" t="s">
        <v>0</v>
      </c>
      <c r="B6" s="130" t="s">
        <v>1335</v>
      </c>
      <c r="C6" s="148" t="s">
        <v>1336</v>
      </c>
      <c r="D6" s="149"/>
      <c r="E6" s="149"/>
      <c r="F6" s="150"/>
      <c r="G6" s="132" t="s">
        <v>1447</v>
      </c>
    </row>
    <row r="7" spans="1:7" ht="37.5" x14ac:dyDescent="0.3">
      <c r="A7" s="147"/>
      <c r="B7" s="147"/>
      <c r="C7" s="42" t="s">
        <v>1337</v>
      </c>
      <c r="D7" s="42" t="s">
        <v>1338</v>
      </c>
      <c r="E7" s="42" t="s">
        <v>1339</v>
      </c>
      <c r="F7" s="42" t="s">
        <v>1340</v>
      </c>
      <c r="G7" s="145"/>
    </row>
    <row r="8" spans="1:7" ht="21.75" customHeight="1" x14ac:dyDescent="0.3">
      <c r="A8" s="8">
        <v>1</v>
      </c>
      <c r="B8" s="8" t="s">
        <v>1341</v>
      </c>
      <c r="C8" s="8">
        <f>F8</f>
        <v>5511</v>
      </c>
      <c r="D8" s="8"/>
      <c r="E8" s="9"/>
      <c r="F8" s="8">
        <v>5511</v>
      </c>
      <c r="G8" s="9">
        <f>F8*1000</f>
        <v>5511000</v>
      </c>
    </row>
    <row r="9" spans="1:7" ht="21.75" customHeight="1" x14ac:dyDescent="0.3">
      <c r="A9" s="8">
        <v>2</v>
      </c>
      <c r="B9" s="8" t="s">
        <v>1342</v>
      </c>
      <c r="C9" s="8">
        <f t="shared" ref="C9:C72" si="0">F9</f>
        <v>4071</v>
      </c>
      <c r="D9" s="8"/>
      <c r="E9" s="9"/>
      <c r="F9" s="8">
        <v>4071</v>
      </c>
      <c r="G9" s="9">
        <f t="shared" ref="G9:G72" si="1">F9*1000</f>
        <v>4071000</v>
      </c>
    </row>
    <row r="10" spans="1:7" ht="21.75" customHeight="1" x14ac:dyDescent="0.3">
      <c r="A10" s="8">
        <v>3</v>
      </c>
      <c r="B10" s="8" t="s">
        <v>1343</v>
      </c>
      <c r="C10" s="8">
        <f t="shared" si="0"/>
        <v>3605</v>
      </c>
      <c r="D10" s="8"/>
      <c r="E10" s="9"/>
      <c r="F10" s="8">
        <v>3605</v>
      </c>
      <c r="G10" s="9">
        <f t="shared" si="1"/>
        <v>3605000</v>
      </c>
    </row>
    <row r="11" spans="1:7" ht="21.75" customHeight="1" x14ac:dyDescent="0.3">
      <c r="A11" s="8">
        <v>4</v>
      </c>
      <c r="B11" s="8" t="s">
        <v>1344</v>
      </c>
      <c r="C11" s="8">
        <f t="shared" si="0"/>
        <v>3065.7</v>
      </c>
      <c r="D11" s="8"/>
      <c r="E11" s="9"/>
      <c r="F11" s="8">
        <v>3065.7</v>
      </c>
      <c r="G11" s="9">
        <f t="shared" si="1"/>
        <v>3065700</v>
      </c>
    </row>
    <row r="12" spans="1:7" ht="21.75" customHeight="1" x14ac:dyDescent="0.3">
      <c r="A12" s="8">
        <v>5</v>
      </c>
      <c r="B12" s="8" t="s">
        <v>1345</v>
      </c>
      <c r="C12" s="8">
        <f t="shared" si="0"/>
        <v>6455</v>
      </c>
      <c r="D12" s="8"/>
      <c r="E12" s="9"/>
      <c r="F12" s="8">
        <v>6455</v>
      </c>
      <c r="G12" s="9">
        <f t="shared" si="1"/>
        <v>6455000</v>
      </c>
    </row>
    <row r="13" spans="1:7" ht="21.75" customHeight="1" x14ac:dyDescent="0.3">
      <c r="A13" s="8">
        <v>6</v>
      </c>
      <c r="B13" s="8" t="s">
        <v>1346</v>
      </c>
      <c r="C13" s="8">
        <f t="shared" si="0"/>
        <v>2337</v>
      </c>
      <c r="D13" s="8"/>
      <c r="E13" s="9"/>
      <c r="F13" s="8">
        <v>2337</v>
      </c>
      <c r="G13" s="9">
        <f t="shared" si="1"/>
        <v>2337000</v>
      </c>
    </row>
    <row r="14" spans="1:7" ht="21.75" customHeight="1" x14ac:dyDescent="0.3">
      <c r="A14" s="8">
        <v>7</v>
      </c>
      <c r="B14" s="8" t="s">
        <v>1347</v>
      </c>
      <c r="C14" s="8">
        <f t="shared" si="0"/>
        <v>2102.4</v>
      </c>
      <c r="D14" s="8"/>
      <c r="E14" s="9"/>
      <c r="F14" s="8">
        <v>2102.4</v>
      </c>
      <c r="G14" s="9">
        <f t="shared" si="1"/>
        <v>2102400</v>
      </c>
    </row>
    <row r="15" spans="1:7" ht="21.75" customHeight="1" x14ac:dyDescent="0.3">
      <c r="A15" s="8">
        <v>8</v>
      </c>
      <c r="B15" s="8" t="s">
        <v>1348</v>
      </c>
      <c r="C15" s="8">
        <f t="shared" si="0"/>
        <v>1280</v>
      </c>
      <c r="D15" s="8"/>
      <c r="E15" s="9"/>
      <c r="F15" s="8">
        <v>1280</v>
      </c>
      <c r="G15" s="9">
        <f t="shared" si="1"/>
        <v>1280000</v>
      </c>
    </row>
    <row r="16" spans="1:7" ht="21.75" customHeight="1" x14ac:dyDescent="0.3">
      <c r="A16" s="8">
        <v>9</v>
      </c>
      <c r="B16" s="8" t="s">
        <v>1349</v>
      </c>
      <c r="C16" s="8">
        <f t="shared" si="0"/>
        <v>2248</v>
      </c>
      <c r="D16" s="8"/>
      <c r="E16" s="9"/>
      <c r="F16" s="8">
        <v>2248</v>
      </c>
      <c r="G16" s="9">
        <f t="shared" si="1"/>
        <v>2248000</v>
      </c>
    </row>
    <row r="17" spans="1:7" ht="21.75" customHeight="1" x14ac:dyDescent="0.3">
      <c r="A17" s="8">
        <v>10</v>
      </c>
      <c r="B17" s="8" t="s">
        <v>1350</v>
      </c>
      <c r="C17" s="8">
        <f t="shared" si="0"/>
        <v>4695</v>
      </c>
      <c r="D17" s="8"/>
      <c r="E17" s="9"/>
      <c r="F17" s="8">
        <v>4695</v>
      </c>
      <c r="G17" s="9">
        <f t="shared" si="1"/>
        <v>4695000</v>
      </c>
    </row>
    <row r="18" spans="1:7" ht="21.75" customHeight="1" x14ac:dyDescent="0.3">
      <c r="A18" s="8">
        <v>11</v>
      </c>
      <c r="B18" s="8" t="s">
        <v>1351</v>
      </c>
      <c r="C18" s="8">
        <f t="shared" si="0"/>
        <v>2393</v>
      </c>
      <c r="D18" s="8"/>
      <c r="E18" s="9"/>
      <c r="F18" s="8">
        <v>2393</v>
      </c>
      <c r="G18" s="9">
        <f t="shared" si="1"/>
        <v>2393000</v>
      </c>
    </row>
    <row r="19" spans="1:7" ht="21.75" customHeight="1" x14ac:dyDescent="0.3">
      <c r="A19" s="8">
        <v>12</v>
      </c>
      <c r="B19" s="8" t="s">
        <v>1352</v>
      </c>
      <c r="C19" s="8">
        <f t="shared" si="0"/>
        <v>1525</v>
      </c>
      <c r="D19" s="8"/>
      <c r="E19" s="9"/>
      <c r="F19" s="8">
        <v>1525</v>
      </c>
      <c r="G19" s="9">
        <f t="shared" si="1"/>
        <v>1525000</v>
      </c>
    </row>
    <row r="20" spans="1:7" ht="21.75" customHeight="1" x14ac:dyDescent="0.3">
      <c r="A20" s="8">
        <v>13</v>
      </c>
      <c r="B20" s="8" t="s">
        <v>1353</v>
      </c>
      <c r="C20" s="8">
        <f t="shared" si="0"/>
        <v>2910</v>
      </c>
      <c r="D20" s="8"/>
      <c r="E20" s="9"/>
      <c r="F20" s="8">
        <v>2910</v>
      </c>
      <c r="G20" s="9">
        <f t="shared" si="1"/>
        <v>2910000</v>
      </c>
    </row>
    <row r="21" spans="1:7" ht="21.75" customHeight="1" x14ac:dyDescent="0.3">
      <c r="A21" s="8">
        <v>14</v>
      </c>
      <c r="B21" s="8" t="s">
        <v>1354</v>
      </c>
      <c r="C21" s="8">
        <f t="shared" si="0"/>
        <v>2740</v>
      </c>
      <c r="D21" s="8"/>
      <c r="E21" s="9"/>
      <c r="F21" s="8">
        <v>2740</v>
      </c>
      <c r="G21" s="9">
        <f t="shared" si="1"/>
        <v>2740000</v>
      </c>
    </row>
    <row r="22" spans="1:7" ht="21.75" customHeight="1" x14ac:dyDescent="0.3">
      <c r="A22" s="8">
        <v>15</v>
      </c>
      <c r="B22" s="8" t="s">
        <v>693</v>
      </c>
      <c r="C22" s="8">
        <f t="shared" si="0"/>
        <v>1554.4</v>
      </c>
      <c r="D22" s="8"/>
      <c r="E22" s="9"/>
      <c r="F22" s="8">
        <v>1554.4</v>
      </c>
      <c r="G22" s="9">
        <f t="shared" si="1"/>
        <v>1554400</v>
      </c>
    </row>
    <row r="23" spans="1:7" ht="21.75" customHeight="1" x14ac:dyDescent="0.3">
      <c r="A23" s="8">
        <v>16</v>
      </c>
      <c r="B23" s="8" t="s">
        <v>20</v>
      </c>
      <c r="C23" s="8">
        <f t="shared" si="0"/>
        <v>2136</v>
      </c>
      <c r="D23" s="8"/>
      <c r="E23" s="9"/>
      <c r="F23" s="8">
        <v>2136</v>
      </c>
      <c r="G23" s="9">
        <f t="shared" si="1"/>
        <v>2136000</v>
      </c>
    </row>
    <row r="24" spans="1:7" ht="21.75" customHeight="1" x14ac:dyDescent="0.3">
      <c r="A24" s="8">
        <v>17</v>
      </c>
      <c r="B24" s="8" t="s">
        <v>1355</v>
      </c>
      <c r="C24" s="8">
        <f t="shared" si="0"/>
        <v>970</v>
      </c>
      <c r="D24" s="8"/>
      <c r="E24" s="9"/>
      <c r="F24" s="8">
        <v>970</v>
      </c>
      <c r="G24" s="9">
        <f t="shared" si="1"/>
        <v>970000</v>
      </c>
    </row>
    <row r="25" spans="1:7" ht="21.75" customHeight="1" x14ac:dyDescent="0.3">
      <c r="A25" s="8">
        <v>18</v>
      </c>
      <c r="B25" s="8" t="s">
        <v>1356</v>
      </c>
      <c r="C25" s="8">
        <f t="shared" si="0"/>
        <v>2824</v>
      </c>
      <c r="D25" s="8"/>
      <c r="E25" s="9"/>
      <c r="F25" s="8">
        <v>2824</v>
      </c>
      <c r="G25" s="9">
        <f t="shared" si="1"/>
        <v>2824000</v>
      </c>
    </row>
    <row r="26" spans="1:7" ht="21.75" customHeight="1" x14ac:dyDescent="0.3">
      <c r="A26" s="8">
        <v>19</v>
      </c>
      <c r="B26" s="8" t="s">
        <v>1357</v>
      </c>
      <c r="C26" s="8">
        <f t="shared" si="0"/>
        <v>2245</v>
      </c>
      <c r="D26" s="8"/>
      <c r="E26" s="9"/>
      <c r="F26" s="8">
        <v>2245</v>
      </c>
      <c r="G26" s="9">
        <f t="shared" si="1"/>
        <v>2245000</v>
      </c>
    </row>
    <row r="27" spans="1:7" ht="21.75" customHeight="1" x14ac:dyDescent="0.3">
      <c r="A27" s="8">
        <v>20</v>
      </c>
      <c r="B27" s="8" t="s">
        <v>1358</v>
      </c>
      <c r="C27" s="8">
        <f t="shared" si="0"/>
        <v>1516</v>
      </c>
      <c r="D27" s="8"/>
      <c r="E27" s="9"/>
      <c r="F27" s="8">
        <v>1516</v>
      </c>
      <c r="G27" s="9">
        <f t="shared" si="1"/>
        <v>1516000</v>
      </c>
    </row>
    <row r="28" spans="1:7" ht="21.75" customHeight="1" x14ac:dyDescent="0.3">
      <c r="A28" s="8">
        <v>21</v>
      </c>
      <c r="B28" s="8" t="s">
        <v>1359</v>
      </c>
      <c r="C28" s="8">
        <f t="shared" si="0"/>
        <v>2812</v>
      </c>
      <c r="D28" s="8"/>
      <c r="E28" s="9"/>
      <c r="F28" s="8">
        <v>2812</v>
      </c>
      <c r="G28" s="9">
        <f t="shared" si="1"/>
        <v>2812000</v>
      </c>
    </row>
    <row r="29" spans="1:7" ht="21.75" customHeight="1" x14ac:dyDescent="0.3">
      <c r="A29" s="8">
        <v>22</v>
      </c>
      <c r="B29" s="8" t="s">
        <v>1360</v>
      </c>
      <c r="C29" s="8">
        <f t="shared" si="0"/>
        <v>2151</v>
      </c>
      <c r="D29" s="8"/>
      <c r="E29" s="9"/>
      <c r="F29" s="8">
        <v>2151</v>
      </c>
      <c r="G29" s="9">
        <f t="shared" si="1"/>
        <v>2151000</v>
      </c>
    </row>
    <row r="30" spans="1:7" ht="21.75" customHeight="1" x14ac:dyDescent="0.3">
      <c r="A30" s="8">
        <v>23</v>
      </c>
      <c r="B30" s="8" t="s">
        <v>1361</v>
      </c>
      <c r="C30" s="8">
        <f t="shared" si="0"/>
        <v>4647</v>
      </c>
      <c r="D30" s="8"/>
      <c r="E30" s="9"/>
      <c r="F30" s="8">
        <v>4647</v>
      </c>
      <c r="G30" s="9">
        <f t="shared" si="1"/>
        <v>4647000</v>
      </c>
    </row>
    <row r="31" spans="1:7" ht="21.75" customHeight="1" x14ac:dyDescent="0.3">
      <c r="A31" s="8">
        <v>24</v>
      </c>
      <c r="B31" s="8" t="s">
        <v>1362</v>
      </c>
      <c r="C31" s="8">
        <f t="shared" si="0"/>
        <v>3596</v>
      </c>
      <c r="D31" s="8"/>
      <c r="E31" s="9"/>
      <c r="F31" s="8">
        <v>3596</v>
      </c>
      <c r="G31" s="9">
        <f t="shared" si="1"/>
        <v>3596000</v>
      </c>
    </row>
    <row r="32" spans="1:7" ht="21.75" customHeight="1" x14ac:dyDescent="0.3">
      <c r="A32" s="8">
        <v>25</v>
      </c>
      <c r="B32" s="8" t="s">
        <v>1363</v>
      </c>
      <c r="C32" s="8">
        <f t="shared" si="0"/>
        <v>2140</v>
      </c>
      <c r="D32" s="8"/>
      <c r="E32" s="9"/>
      <c r="F32" s="8">
        <v>2140</v>
      </c>
      <c r="G32" s="9">
        <f t="shared" si="1"/>
        <v>2140000</v>
      </c>
    </row>
    <row r="33" spans="1:7" ht="21.75" customHeight="1" x14ac:dyDescent="0.3">
      <c r="A33" s="8">
        <v>26</v>
      </c>
      <c r="B33" s="8" t="s">
        <v>1364</v>
      </c>
      <c r="C33" s="8">
        <f t="shared" si="0"/>
        <v>4658.8</v>
      </c>
      <c r="D33" s="8"/>
      <c r="E33" s="9"/>
      <c r="F33" s="8">
        <v>4658.8</v>
      </c>
      <c r="G33" s="9">
        <f t="shared" si="1"/>
        <v>4658800</v>
      </c>
    </row>
    <row r="34" spans="1:7" ht="21.75" customHeight="1" x14ac:dyDescent="0.3">
      <c r="A34" s="8">
        <v>27</v>
      </c>
      <c r="B34" s="8" t="s">
        <v>1365</v>
      </c>
      <c r="C34" s="8">
        <f t="shared" si="0"/>
        <v>1410.9</v>
      </c>
      <c r="D34" s="8"/>
      <c r="E34" s="9"/>
      <c r="F34" s="8">
        <v>1410.9</v>
      </c>
      <c r="G34" s="9">
        <f t="shared" si="1"/>
        <v>1410900</v>
      </c>
    </row>
    <row r="35" spans="1:7" ht="21.75" customHeight="1" x14ac:dyDescent="0.3">
      <c r="A35" s="8">
        <v>28</v>
      </c>
      <c r="B35" s="8" t="s">
        <v>1366</v>
      </c>
      <c r="C35" s="8">
        <f t="shared" si="0"/>
        <v>1544</v>
      </c>
      <c r="D35" s="8"/>
      <c r="E35" s="9"/>
      <c r="F35" s="8">
        <v>1544</v>
      </c>
      <c r="G35" s="9">
        <f t="shared" si="1"/>
        <v>1544000</v>
      </c>
    </row>
    <row r="36" spans="1:7" ht="21.75" customHeight="1" x14ac:dyDescent="0.3">
      <c r="A36" s="8">
        <v>29</v>
      </c>
      <c r="B36" s="8" t="s">
        <v>1367</v>
      </c>
      <c r="C36" s="8">
        <f t="shared" si="0"/>
        <v>2182.9</v>
      </c>
      <c r="D36" s="8"/>
      <c r="E36" s="9"/>
      <c r="F36" s="8">
        <v>2182.9</v>
      </c>
      <c r="G36" s="9">
        <f t="shared" si="1"/>
        <v>2182900</v>
      </c>
    </row>
    <row r="37" spans="1:7" ht="21.75" customHeight="1" x14ac:dyDescent="0.3">
      <c r="A37" s="8">
        <v>30</v>
      </c>
      <c r="B37" s="8" t="s">
        <v>1368</v>
      </c>
      <c r="C37" s="8">
        <f t="shared" si="0"/>
        <v>2720</v>
      </c>
      <c r="D37" s="8"/>
      <c r="E37" s="9"/>
      <c r="F37" s="8">
        <v>2720</v>
      </c>
      <c r="G37" s="9">
        <f t="shared" si="1"/>
        <v>2720000</v>
      </c>
    </row>
    <row r="38" spans="1:7" ht="21.75" customHeight="1" x14ac:dyDescent="0.3">
      <c r="A38" s="8">
        <v>31</v>
      </c>
      <c r="B38" s="8" t="s">
        <v>1369</v>
      </c>
      <c r="C38" s="8">
        <f t="shared" si="0"/>
        <v>3926</v>
      </c>
      <c r="D38" s="8"/>
      <c r="E38" s="9"/>
      <c r="F38" s="8">
        <v>3926</v>
      </c>
      <c r="G38" s="9">
        <f t="shared" si="1"/>
        <v>3926000</v>
      </c>
    </row>
    <row r="39" spans="1:7" ht="21.75" customHeight="1" x14ac:dyDescent="0.3">
      <c r="A39" s="8">
        <v>32</v>
      </c>
      <c r="B39" s="8" t="s">
        <v>1370</v>
      </c>
      <c r="C39" s="8">
        <f t="shared" si="0"/>
        <v>1941</v>
      </c>
      <c r="D39" s="8"/>
      <c r="E39" s="9"/>
      <c r="F39" s="8">
        <v>1941</v>
      </c>
      <c r="G39" s="9">
        <f t="shared" si="1"/>
        <v>1941000</v>
      </c>
    </row>
    <row r="40" spans="1:7" ht="21.75" customHeight="1" x14ac:dyDescent="0.3">
      <c r="A40" s="8">
        <v>33</v>
      </c>
      <c r="B40" s="8" t="s">
        <v>1371</v>
      </c>
      <c r="C40" s="8">
        <f t="shared" si="0"/>
        <v>2349</v>
      </c>
      <c r="D40" s="8"/>
      <c r="E40" s="9"/>
      <c r="F40" s="8">
        <v>2349</v>
      </c>
      <c r="G40" s="9">
        <f t="shared" si="1"/>
        <v>2349000</v>
      </c>
    </row>
    <row r="41" spans="1:7" ht="21.75" customHeight="1" x14ac:dyDescent="0.3">
      <c r="A41" s="8">
        <v>34</v>
      </c>
      <c r="B41" s="8" t="s">
        <v>1372</v>
      </c>
      <c r="C41" s="8">
        <f t="shared" si="0"/>
        <v>955</v>
      </c>
      <c r="D41" s="8"/>
      <c r="E41" s="9"/>
      <c r="F41" s="8">
        <v>955</v>
      </c>
      <c r="G41" s="9">
        <f t="shared" si="1"/>
        <v>955000</v>
      </c>
    </row>
    <row r="42" spans="1:7" ht="21.75" customHeight="1" x14ac:dyDescent="0.3">
      <c r="A42" s="8">
        <v>35</v>
      </c>
      <c r="B42" s="8" t="s">
        <v>1373</v>
      </c>
      <c r="C42" s="8">
        <f t="shared" si="0"/>
        <v>5582</v>
      </c>
      <c r="D42" s="8"/>
      <c r="E42" s="9"/>
      <c r="F42" s="8">
        <v>5582</v>
      </c>
      <c r="G42" s="9">
        <f t="shared" si="1"/>
        <v>5582000</v>
      </c>
    </row>
    <row r="43" spans="1:7" ht="21.75" customHeight="1" x14ac:dyDescent="0.3">
      <c r="A43" s="8">
        <v>36</v>
      </c>
      <c r="B43" s="8" t="s">
        <v>1374</v>
      </c>
      <c r="C43" s="8">
        <f t="shared" si="0"/>
        <v>5176</v>
      </c>
      <c r="D43" s="8"/>
      <c r="E43" s="9"/>
      <c r="F43" s="8">
        <v>5176</v>
      </c>
      <c r="G43" s="9">
        <f t="shared" si="1"/>
        <v>5176000</v>
      </c>
    </row>
    <row r="44" spans="1:7" ht="21.75" customHeight="1" x14ac:dyDescent="0.3">
      <c r="A44" s="8">
        <v>37</v>
      </c>
      <c r="B44" s="8" t="s">
        <v>1031</v>
      </c>
      <c r="C44" s="8">
        <f t="shared" si="0"/>
        <v>2082</v>
      </c>
      <c r="D44" s="8"/>
      <c r="E44" s="9"/>
      <c r="F44" s="8">
        <v>2082</v>
      </c>
      <c r="G44" s="9">
        <f t="shared" si="1"/>
        <v>2082000</v>
      </c>
    </row>
    <row r="45" spans="1:7" ht="21.75" customHeight="1" x14ac:dyDescent="0.3">
      <c r="A45" s="8">
        <v>38</v>
      </c>
      <c r="B45" s="8" t="s">
        <v>685</v>
      </c>
      <c r="C45" s="8">
        <f t="shared" si="0"/>
        <v>2448</v>
      </c>
      <c r="D45" s="8"/>
      <c r="E45" s="9"/>
      <c r="F45" s="8">
        <v>2448</v>
      </c>
      <c r="G45" s="9">
        <f t="shared" si="1"/>
        <v>2448000</v>
      </c>
    </row>
    <row r="46" spans="1:7" ht="21.75" customHeight="1" x14ac:dyDescent="0.3">
      <c r="A46" s="8">
        <v>39</v>
      </c>
      <c r="B46" s="8" t="s">
        <v>1375</v>
      </c>
      <c r="C46" s="8">
        <f t="shared" si="0"/>
        <v>3668</v>
      </c>
      <c r="D46" s="8"/>
      <c r="E46" s="9"/>
      <c r="F46" s="8">
        <v>3668</v>
      </c>
      <c r="G46" s="9">
        <f t="shared" si="1"/>
        <v>3668000</v>
      </c>
    </row>
    <row r="47" spans="1:7" ht="21.75" customHeight="1" x14ac:dyDescent="0.3">
      <c r="A47" s="8">
        <v>40</v>
      </c>
      <c r="B47" s="8" t="s">
        <v>1376</v>
      </c>
      <c r="C47" s="8">
        <f t="shared" si="0"/>
        <v>3981</v>
      </c>
      <c r="D47" s="8"/>
      <c r="E47" s="9"/>
      <c r="F47" s="8">
        <v>3981</v>
      </c>
      <c r="G47" s="9">
        <f t="shared" si="1"/>
        <v>3981000</v>
      </c>
    </row>
    <row r="48" spans="1:7" ht="21.75" customHeight="1" x14ac:dyDescent="0.3">
      <c r="A48" s="8">
        <v>41</v>
      </c>
      <c r="B48" s="8" t="s">
        <v>1377</v>
      </c>
      <c r="C48" s="8">
        <f t="shared" si="0"/>
        <v>2200</v>
      </c>
      <c r="D48" s="8"/>
      <c r="E48" s="9"/>
      <c r="F48" s="8">
        <v>2200</v>
      </c>
      <c r="G48" s="9">
        <f t="shared" si="1"/>
        <v>2200000</v>
      </c>
    </row>
    <row r="49" spans="1:7" ht="21.75" customHeight="1" x14ac:dyDescent="0.3">
      <c r="A49" s="8">
        <v>42</v>
      </c>
      <c r="B49" s="8" t="s">
        <v>1378</v>
      </c>
      <c r="C49" s="8">
        <f t="shared" si="0"/>
        <v>3397.6</v>
      </c>
      <c r="D49" s="8"/>
      <c r="E49" s="9"/>
      <c r="F49" s="8">
        <v>3397.6</v>
      </c>
      <c r="G49" s="9">
        <f t="shared" si="1"/>
        <v>3397600</v>
      </c>
    </row>
    <row r="50" spans="1:7" ht="21.75" customHeight="1" x14ac:dyDescent="0.3">
      <c r="A50" s="8">
        <v>43</v>
      </c>
      <c r="B50" s="8" t="s">
        <v>1379</v>
      </c>
      <c r="C50" s="8">
        <f t="shared" si="0"/>
        <v>2445</v>
      </c>
      <c r="D50" s="8"/>
      <c r="E50" s="9"/>
      <c r="F50" s="8">
        <v>2445</v>
      </c>
      <c r="G50" s="9">
        <f t="shared" si="1"/>
        <v>2445000</v>
      </c>
    </row>
    <row r="51" spans="1:7" ht="21.75" customHeight="1" x14ac:dyDescent="0.3">
      <c r="A51" s="8">
        <v>44</v>
      </c>
      <c r="B51" s="8" t="s">
        <v>1380</v>
      </c>
      <c r="C51" s="8">
        <f t="shared" si="0"/>
        <v>1622.3</v>
      </c>
      <c r="D51" s="8"/>
      <c r="E51" s="9"/>
      <c r="F51" s="8">
        <v>1622.3</v>
      </c>
      <c r="G51" s="9">
        <f t="shared" si="1"/>
        <v>1622300</v>
      </c>
    </row>
    <row r="52" spans="1:7" ht="21.75" customHeight="1" x14ac:dyDescent="0.3">
      <c r="A52" s="8">
        <v>45</v>
      </c>
      <c r="B52" s="8" t="s">
        <v>1381</v>
      </c>
      <c r="C52" s="8">
        <f t="shared" si="0"/>
        <v>4201.3</v>
      </c>
      <c r="D52" s="8"/>
      <c r="E52" s="9"/>
      <c r="F52" s="8">
        <v>4201.3</v>
      </c>
      <c r="G52" s="9">
        <f t="shared" si="1"/>
        <v>4201300</v>
      </c>
    </row>
    <row r="53" spans="1:7" ht="21.75" customHeight="1" x14ac:dyDescent="0.3">
      <c r="A53" s="8">
        <v>46</v>
      </c>
      <c r="B53" s="8" t="s">
        <v>1382</v>
      </c>
      <c r="C53" s="8">
        <f t="shared" si="0"/>
        <v>2214</v>
      </c>
      <c r="D53" s="8"/>
      <c r="E53" s="9"/>
      <c r="F53" s="8">
        <v>2214</v>
      </c>
      <c r="G53" s="9">
        <f t="shared" si="1"/>
        <v>2214000</v>
      </c>
    </row>
    <row r="54" spans="1:7" ht="21.75" customHeight="1" x14ac:dyDescent="0.3">
      <c r="A54" s="8">
        <v>47</v>
      </c>
      <c r="B54" s="8" t="s">
        <v>106</v>
      </c>
      <c r="C54" s="8">
        <f t="shared" si="0"/>
        <v>1616.2</v>
      </c>
      <c r="D54" s="8"/>
      <c r="E54" s="9"/>
      <c r="F54" s="8">
        <v>1616.2</v>
      </c>
      <c r="G54" s="9">
        <f t="shared" si="1"/>
        <v>1616200</v>
      </c>
    </row>
    <row r="55" spans="1:7" ht="21.75" customHeight="1" x14ac:dyDescent="0.3">
      <c r="A55" s="8">
        <v>48</v>
      </c>
      <c r="B55" s="8" t="s">
        <v>1383</v>
      </c>
      <c r="C55" s="8">
        <f t="shared" si="0"/>
        <v>2269.3000000000002</v>
      </c>
      <c r="D55" s="8"/>
      <c r="E55" s="9"/>
      <c r="F55" s="8">
        <v>2269.3000000000002</v>
      </c>
      <c r="G55" s="9">
        <f t="shared" si="1"/>
        <v>2269300</v>
      </c>
    </row>
    <row r="56" spans="1:7" ht="21.75" customHeight="1" x14ac:dyDescent="0.3">
      <c r="A56" s="8">
        <v>49</v>
      </c>
      <c r="B56" s="8" t="s">
        <v>1384</v>
      </c>
      <c r="C56" s="8">
        <f t="shared" si="0"/>
        <v>1749.8</v>
      </c>
      <c r="D56" s="8"/>
      <c r="E56" s="9"/>
      <c r="F56" s="8">
        <v>1749.8</v>
      </c>
      <c r="G56" s="9">
        <f t="shared" si="1"/>
        <v>1749800</v>
      </c>
    </row>
    <row r="57" spans="1:7" ht="21.75" customHeight="1" x14ac:dyDescent="0.3">
      <c r="A57" s="8">
        <v>50</v>
      </c>
      <c r="B57" s="8" t="s">
        <v>1385</v>
      </c>
      <c r="C57" s="8">
        <f t="shared" si="0"/>
        <v>617.70000000000005</v>
      </c>
      <c r="D57" s="8"/>
      <c r="E57" s="9"/>
      <c r="F57" s="8">
        <v>617.70000000000005</v>
      </c>
      <c r="G57" s="9">
        <f t="shared" si="1"/>
        <v>617700</v>
      </c>
    </row>
    <row r="58" spans="1:7" ht="21.75" customHeight="1" x14ac:dyDescent="0.3">
      <c r="A58" s="8">
        <v>51</v>
      </c>
      <c r="B58" s="8" t="s">
        <v>1386</v>
      </c>
      <c r="C58" s="8">
        <f t="shared" si="0"/>
        <v>4583.1000000000004</v>
      </c>
      <c r="D58" s="8"/>
      <c r="E58" s="9"/>
      <c r="F58" s="8">
        <v>4583.1000000000004</v>
      </c>
      <c r="G58" s="9">
        <f t="shared" si="1"/>
        <v>4583100</v>
      </c>
    </row>
    <row r="59" spans="1:7" ht="21.75" customHeight="1" x14ac:dyDescent="0.3">
      <c r="A59" s="8">
        <v>52</v>
      </c>
      <c r="B59" s="8" t="s">
        <v>1387</v>
      </c>
      <c r="C59" s="8">
        <f t="shared" si="0"/>
        <v>2540.3000000000002</v>
      </c>
      <c r="D59" s="8"/>
      <c r="E59" s="9"/>
      <c r="F59" s="8">
        <v>2540.3000000000002</v>
      </c>
      <c r="G59" s="9">
        <f t="shared" si="1"/>
        <v>2540300</v>
      </c>
    </row>
    <row r="60" spans="1:7" ht="21.75" customHeight="1" x14ac:dyDescent="0.3">
      <c r="A60" s="8">
        <v>53</v>
      </c>
      <c r="B60" s="8" t="s">
        <v>1388</v>
      </c>
      <c r="C60" s="8">
        <f t="shared" si="0"/>
        <v>3331</v>
      </c>
      <c r="D60" s="8"/>
      <c r="E60" s="9"/>
      <c r="F60" s="8">
        <v>3331</v>
      </c>
      <c r="G60" s="9">
        <f t="shared" si="1"/>
        <v>3331000</v>
      </c>
    </row>
    <row r="61" spans="1:7" ht="21.75" customHeight="1" x14ac:dyDescent="0.3">
      <c r="A61" s="8">
        <v>54</v>
      </c>
      <c r="B61" s="8" t="s">
        <v>1389</v>
      </c>
      <c r="C61" s="8">
        <f t="shared" si="0"/>
        <v>3260</v>
      </c>
      <c r="D61" s="8"/>
      <c r="E61" s="9"/>
      <c r="F61" s="8">
        <v>3260</v>
      </c>
      <c r="G61" s="9">
        <f t="shared" si="1"/>
        <v>3260000</v>
      </c>
    </row>
    <row r="62" spans="1:7" ht="21.75" customHeight="1" x14ac:dyDescent="0.3">
      <c r="A62" s="8">
        <v>55</v>
      </c>
      <c r="B62" s="8" t="s">
        <v>1390</v>
      </c>
      <c r="C62" s="8">
        <f t="shared" si="0"/>
        <v>4598.2</v>
      </c>
      <c r="D62" s="8"/>
      <c r="E62" s="9"/>
      <c r="F62" s="8">
        <v>4598.2</v>
      </c>
      <c r="G62" s="9">
        <f t="shared" si="1"/>
        <v>4598200</v>
      </c>
    </row>
    <row r="63" spans="1:7" ht="21.75" customHeight="1" x14ac:dyDescent="0.3">
      <c r="A63" s="8">
        <v>56</v>
      </c>
      <c r="B63" s="8" t="s">
        <v>1391</v>
      </c>
      <c r="C63" s="8">
        <f t="shared" si="0"/>
        <v>6041.8</v>
      </c>
      <c r="D63" s="8"/>
      <c r="E63" s="9"/>
      <c r="F63" s="8">
        <v>6041.8</v>
      </c>
      <c r="G63" s="9">
        <f t="shared" si="1"/>
        <v>6041800</v>
      </c>
    </row>
    <row r="64" spans="1:7" ht="21.75" customHeight="1" x14ac:dyDescent="0.3">
      <c r="A64" s="8">
        <v>57</v>
      </c>
      <c r="B64" s="8" t="s">
        <v>1392</v>
      </c>
      <c r="C64" s="8">
        <f t="shared" si="0"/>
        <v>2406.3000000000002</v>
      </c>
      <c r="D64" s="8"/>
      <c r="E64" s="9"/>
      <c r="F64" s="8">
        <v>2406.3000000000002</v>
      </c>
      <c r="G64" s="9">
        <f t="shared" si="1"/>
        <v>2406300</v>
      </c>
    </row>
    <row r="65" spans="1:7" ht="21.75" customHeight="1" x14ac:dyDescent="0.3">
      <c r="A65" s="8">
        <v>58</v>
      </c>
      <c r="B65" s="8" t="s">
        <v>1393</v>
      </c>
      <c r="C65" s="8">
        <f t="shared" si="0"/>
        <v>2467.9</v>
      </c>
      <c r="D65" s="8"/>
      <c r="E65" s="9"/>
      <c r="F65" s="8">
        <v>2467.9</v>
      </c>
      <c r="G65" s="9">
        <f t="shared" si="1"/>
        <v>2467900</v>
      </c>
    </row>
    <row r="66" spans="1:7" ht="21.75" customHeight="1" x14ac:dyDescent="0.3">
      <c r="A66" s="8">
        <v>59</v>
      </c>
      <c r="B66" s="8" t="s">
        <v>1394</v>
      </c>
      <c r="C66" s="8">
        <f t="shared" si="0"/>
        <v>4499.7</v>
      </c>
      <c r="D66" s="8"/>
      <c r="E66" s="9"/>
      <c r="F66" s="8">
        <v>4499.7</v>
      </c>
      <c r="G66" s="9">
        <f t="shared" si="1"/>
        <v>4499700</v>
      </c>
    </row>
    <row r="67" spans="1:7" ht="21.75" customHeight="1" x14ac:dyDescent="0.3">
      <c r="A67" s="8">
        <v>60</v>
      </c>
      <c r="B67" s="8" t="s">
        <v>1395</v>
      </c>
      <c r="C67" s="8">
        <f t="shared" si="0"/>
        <v>2503</v>
      </c>
      <c r="D67" s="8"/>
      <c r="E67" s="9"/>
      <c r="F67" s="8">
        <v>2503</v>
      </c>
      <c r="G67" s="9">
        <f t="shared" si="1"/>
        <v>2503000</v>
      </c>
    </row>
    <row r="68" spans="1:7" ht="21.75" customHeight="1" x14ac:dyDescent="0.3">
      <c r="A68" s="8">
        <v>61</v>
      </c>
      <c r="B68" s="8" t="s">
        <v>1396</v>
      </c>
      <c r="C68" s="8">
        <f t="shared" si="0"/>
        <v>2608</v>
      </c>
      <c r="D68" s="8"/>
      <c r="E68" s="9"/>
      <c r="F68" s="8">
        <v>2608</v>
      </c>
      <c r="G68" s="9">
        <f t="shared" si="1"/>
        <v>2608000</v>
      </c>
    </row>
    <row r="69" spans="1:7" ht="21.75" customHeight="1" x14ac:dyDescent="0.3">
      <c r="A69" s="8">
        <v>62</v>
      </c>
      <c r="B69" s="8" t="s">
        <v>1397</v>
      </c>
      <c r="C69" s="8">
        <f t="shared" si="0"/>
        <v>4018.5</v>
      </c>
      <c r="D69" s="8"/>
      <c r="E69" s="9"/>
      <c r="F69" s="8">
        <v>4018.5</v>
      </c>
      <c r="G69" s="9">
        <f t="shared" si="1"/>
        <v>4018500</v>
      </c>
    </row>
    <row r="70" spans="1:7" ht="21.75" customHeight="1" x14ac:dyDescent="0.3">
      <c r="A70" s="8">
        <v>63</v>
      </c>
      <c r="B70" s="8" t="s">
        <v>1398</v>
      </c>
      <c r="C70" s="8">
        <f t="shared" si="0"/>
        <v>3115.3</v>
      </c>
      <c r="D70" s="8"/>
      <c r="E70" s="9"/>
      <c r="F70" s="8">
        <v>3115.3</v>
      </c>
      <c r="G70" s="9">
        <f t="shared" si="1"/>
        <v>3115300</v>
      </c>
    </row>
    <row r="71" spans="1:7" ht="21.75" customHeight="1" x14ac:dyDescent="0.3">
      <c r="A71" s="8">
        <v>64</v>
      </c>
      <c r="B71" s="8" t="s">
        <v>1399</v>
      </c>
      <c r="C71" s="8">
        <f t="shared" si="0"/>
        <v>4718.8999999999996</v>
      </c>
      <c r="D71" s="8"/>
      <c r="E71" s="9"/>
      <c r="F71" s="8">
        <v>4718.8999999999996</v>
      </c>
      <c r="G71" s="9">
        <f t="shared" si="1"/>
        <v>4718900</v>
      </c>
    </row>
    <row r="72" spans="1:7" ht="21.75" customHeight="1" x14ac:dyDescent="0.3">
      <c r="A72" s="8">
        <v>65</v>
      </c>
      <c r="B72" s="8" t="s">
        <v>1400</v>
      </c>
      <c r="C72" s="8">
        <f t="shared" si="0"/>
        <v>3764</v>
      </c>
      <c r="D72" s="8"/>
      <c r="E72" s="9"/>
      <c r="F72" s="8">
        <v>3764</v>
      </c>
      <c r="G72" s="9">
        <f t="shared" si="1"/>
        <v>3764000</v>
      </c>
    </row>
    <row r="73" spans="1:7" ht="21.75" customHeight="1" x14ac:dyDescent="0.3">
      <c r="A73" s="8">
        <v>66</v>
      </c>
      <c r="B73" s="8" t="s">
        <v>781</v>
      </c>
      <c r="C73" s="8">
        <f t="shared" ref="C73:C122" si="2">F73</f>
        <v>3451</v>
      </c>
      <c r="D73" s="8"/>
      <c r="E73" s="9"/>
      <c r="F73" s="8">
        <v>3451</v>
      </c>
      <c r="G73" s="9">
        <f t="shared" ref="G73:G122" si="3">F73*1000</f>
        <v>3451000</v>
      </c>
    </row>
    <row r="74" spans="1:7" ht="21.75" customHeight="1" x14ac:dyDescent="0.3">
      <c r="A74" s="8">
        <v>67</v>
      </c>
      <c r="B74" s="8" t="s">
        <v>1401</v>
      </c>
      <c r="C74" s="8">
        <f t="shared" si="2"/>
        <v>4823.7</v>
      </c>
      <c r="D74" s="8"/>
      <c r="E74" s="9"/>
      <c r="F74" s="8">
        <v>4823.7</v>
      </c>
      <c r="G74" s="9">
        <f t="shared" si="3"/>
        <v>4823700</v>
      </c>
    </row>
    <row r="75" spans="1:7" ht="21.75" customHeight="1" x14ac:dyDescent="0.3">
      <c r="A75" s="8">
        <v>68</v>
      </c>
      <c r="B75" s="8" t="s">
        <v>1402</v>
      </c>
      <c r="C75" s="8">
        <f t="shared" si="2"/>
        <v>3542</v>
      </c>
      <c r="D75" s="8"/>
      <c r="E75" s="9"/>
      <c r="F75" s="8">
        <v>3542</v>
      </c>
      <c r="G75" s="9">
        <f t="shared" si="3"/>
        <v>3542000</v>
      </c>
    </row>
    <row r="76" spans="1:7" ht="21.75" customHeight="1" x14ac:dyDescent="0.3">
      <c r="A76" s="8">
        <v>69</v>
      </c>
      <c r="B76" s="8" t="s">
        <v>1403</v>
      </c>
      <c r="C76" s="8">
        <f t="shared" si="2"/>
        <v>4687.8</v>
      </c>
      <c r="D76" s="8"/>
      <c r="E76" s="9"/>
      <c r="F76" s="8">
        <v>4687.8</v>
      </c>
      <c r="G76" s="9">
        <f t="shared" si="3"/>
        <v>4687800</v>
      </c>
    </row>
    <row r="77" spans="1:7" ht="21.75" customHeight="1" x14ac:dyDescent="0.3">
      <c r="A77" s="8">
        <v>70</v>
      </c>
      <c r="B77" s="8" t="s">
        <v>1404</v>
      </c>
      <c r="C77" s="8">
        <f t="shared" si="2"/>
        <v>1700.5</v>
      </c>
      <c r="D77" s="8"/>
      <c r="E77" s="9"/>
      <c r="F77" s="8">
        <v>1700.5</v>
      </c>
      <c r="G77" s="9">
        <f t="shared" si="3"/>
        <v>1700500</v>
      </c>
    </row>
    <row r="78" spans="1:7" ht="21.75" customHeight="1" x14ac:dyDescent="0.3">
      <c r="A78" s="8">
        <v>71</v>
      </c>
      <c r="B78" s="8" t="s">
        <v>1405</v>
      </c>
      <c r="C78" s="8">
        <f t="shared" si="2"/>
        <v>856.1</v>
      </c>
      <c r="D78" s="8"/>
      <c r="E78" s="9"/>
      <c r="F78" s="8">
        <v>856.1</v>
      </c>
      <c r="G78" s="9">
        <f t="shared" si="3"/>
        <v>856100</v>
      </c>
    </row>
    <row r="79" spans="1:7" ht="21.75" customHeight="1" x14ac:dyDescent="0.3">
      <c r="A79" s="8">
        <v>72</v>
      </c>
      <c r="B79" s="8" t="s">
        <v>1406</v>
      </c>
      <c r="C79" s="8">
        <f t="shared" si="2"/>
        <v>6458.5</v>
      </c>
      <c r="D79" s="8"/>
      <c r="E79" s="9"/>
      <c r="F79" s="8">
        <v>6458.5</v>
      </c>
      <c r="G79" s="9">
        <f t="shared" si="3"/>
        <v>6458500</v>
      </c>
    </row>
    <row r="80" spans="1:7" ht="21.75" customHeight="1" x14ac:dyDescent="0.3">
      <c r="A80" s="8">
        <v>73</v>
      </c>
      <c r="B80" s="8" t="s">
        <v>1087</v>
      </c>
      <c r="C80" s="8">
        <f t="shared" si="2"/>
        <v>5575.4</v>
      </c>
      <c r="D80" s="8"/>
      <c r="E80" s="9"/>
      <c r="F80" s="8">
        <v>5575.4</v>
      </c>
      <c r="G80" s="9">
        <f t="shared" si="3"/>
        <v>5575400</v>
      </c>
    </row>
    <row r="81" spans="1:7" ht="21.75" customHeight="1" x14ac:dyDescent="0.3">
      <c r="A81" s="8">
        <v>74</v>
      </c>
      <c r="B81" s="8" t="s">
        <v>1407</v>
      </c>
      <c r="C81" s="8">
        <f t="shared" si="2"/>
        <v>2307</v>
      </c>
      <c r="D81" s="8"/>
      <c r="E81" s="9"/>
      <c r="F81" s="8">
        <v>2307</v>
      </c>
      <c r="G81" s="9">
        <f t="shared" si="3"/>
        <v>2307000</v>
      </c>
    </row>
    <row r="82" spans="1:7" ht="21.75" customHeight="1" x14ac:dyDescent="0.3">
      <c r="A82" s="8">
        <v>75</v>
      </c>
      <c r="B82" s="8" t="s">
        <v>1408</v>
      </c>
      <c r="C82" s="8">
        <f t="shared" si="2"/>
        <v>5051.3999999999996</v>
      </c>
      <c r="D82" s="8"/>
      <c r="E82" s="9"/>
      <c r="F82" s="8">
        <v>5051.3999999999996</v>
      </c>
      <c r="G82" s="9">
        <f t="shared" si="3"/>
        <v>5051400</v>
      </c>
    </row>
    <row r="83" spans="1:7" ht="21.75" customHeight="1" x14ac:dyDescent="0.3">
      <c r="A83" s="8">
        <v>76</v>
      </c>
      <c r="B83" s="8" t="s">
        <v>1409</v>
      </c>
      <c r="C83" s="8">
        <f t="shared" si="2"/>
        <v>4380.8999999999996</v>
      </c>
      <c r="D83" s="8"/>
      <c r="E83" s="9"/>
      <c r="F83" s="8">
        <v>4380.8999999999996</v>
      </c>
      <c r="G83" s="9">
        <f t="shared" si="3"/>
        <v>4380900</v>
      </c>
    </row>
    <row r="84" spans="1:7" ht="21.75" customHeight="1" x14ac:dyDescent="0.3">
      <c r="A84" s="8">
        <v>77</v>
      </c>
      <c r="B84" s="8" t="s">
        <v>1410</v>
      </c>
      <c r="C84" s="8">
        <f t="shared" si="2"/>
        <v>3733.1</v>
      </c>
      <c r="D84" s="8"/>
      <c r="E84" s="9"/>
      <c r="F84" s="8">
        <v>3733.1</v>
      </c>
      <c r="G84" s="9">
        <f t="shared" si="3"/>
        <v>3733100</v>
      </c>
    </row>
    <row r="85" spans="1:7" ht="21.75" customHeight="1" x14ac:dyDescent="0.3">
      <c r="A85" s="8">
        <v>78</v>
      </c>
      <c r="B85" s="8" t="s">
        <v>1411</v>
      </c>
      <c r="C85" s="8">
        <f t="shared" si="2"/>
        <v>3025</v>
      </c>
      <c r="D85" s="8"/>
      <c r="E85" s="9"/>
      <c r="F85" s="8">
        <v>3025</v>
      </c>
      <c r="G85" s="9">
        <f t="shared" si="3"/>
        <v>3025000</v>
      </c>
    </row>
    <row r="86" spans="1:7" ht="21.75" customHeight="1" x14ac:dyDescent="0.3">
      <c r="A86" s="8">
        <v>79</v>
      </c>
      <c r="B86" s="8" t="s">
        <v>1412</v>
      </c>
      <c r="C86" s="8">
        <f t="shared" si="2"/>
        <v>5613</v>
      </c>
      <c r="D86" s="8"/>
      <c r="E86" s="9"/>
      <c r="F86" s="8">
        <v>5613</v>
      </c>
      <c r="G86" s="9">
        <f t="shared" si="3"/>
        <v>5613000</v>
      </c>
    </row>
    <row r="87" spans="1:7" ht="21.75" customHeight="1" x14ac:dyDescent="0.3">
      <c r="A87" s="8">
        <v>80</v>
      </c>
      <c r="B87" s="8" t="s">
        <v>1413</v>
      </c>
      <c r="C87" s="8">
        <f t="shared" si="2"/>
        <v>2100</v>
      </c>
      <c r="D87" s="8"/>
      <c r="E87" s="9"/>
      <c r="F87" s="8">
        <v>2100</v>
      </c>
      <c r="G87" s="9">
        <f t="shared" si="3"/>
        <v>2100000</v>
      </c>
    </row>
    <row r="88" spans="1:7" ht="21.75" customHeight="1" x14ac:dyDescent="0.3">
      <c r="A88" s="8">
        <v>81</v>
      </c>
      <c r="B88" s="8" t="s">
        <v>1414</v>
      </c>
      <c r="C88" s="8">
        <f t="shared" si="2"/>
        <v>4354.3</v>
      </c>
      <c r="D88" s="8"/>
      <c r="E88" s="9"/>
      <c r="F88" s="8">
        <v>4354.3</v>
      </c>
      <c r="G88" s="9">
        <f t="shared" si="3"/>
        <v>4354300</v>
      </c>
    </row>
    <row r="89" spans="1:7" ht="21.75" customHeight="1" x14ac:dyDescent="0.3">
      <c r="A89" s="8">
        <v>82</v>
      </c>
      <c r="B89" s="8" t="s">
        <v>1415</v>
      </c>
      <c r="C89" s="8">
        <f t="shared" si="2"/>
        <v>2739</v>
      </c>
      <c r="D89" s="8"/>
      <c r="E89" s="9"/>
      <c r="F89" s="8">
        <v>2739</v>
      </c>
      <c r="G89" s="9">
        <f t="shared" si="3"/>
        <v>2739000</v>
      </c>
    </row>
    <row r="90" spans="1:7" ht="21.75" customHeight="1" x14ac:dyDescent="0.3">
      <c r="A90" s="8">
        <v>83</v>
      </c>
      <c r="B90" s="8" t="s">
        <v>1416</v>
      </c>
      <c r="C90" s="8">
        <f t="shared" si="2"/>
        <v>3487</v>
      </c>
      <c r="D90" s="8"/>
      <c r="E90" s="9"/>
      <c r="F90" s="8">
        <v>3487</v>
      </c>
      <c r="G90" s="9">
        <f t="shared" si="3"/>
        <v>3487000</v>
      </c>
    </row>
    <row r="91" spans="1:7" ht="21.75" customHeight="1" x14ac:dyDescent="0.3">
      <c r="A91" s="8">
        <v>84</v>
      </c>
      <c r="B91" s="8" t="s">
        <v>1417</v>
      </c>
      <c r="C91" s="8">
        <f t="shared" si="2"/>
        <v>4130.3999999999996</v>
      </c>
      <c r="D91" s="8"/>
      <c r="E91" s="9"/>
      <c r="F91" s="8">
        <v>4130.3999999999996</v>
      </c>
      <c r="G91" s="9">
        <f t="shared" si="3"/>
        <v>4130399.9999999995</v>
      </c>
    </row>
    <row r="92" spans="1:7" ht="21.75" customHeight="1" x14ac:dyDescent="0.3">
      <c r="A92" s="8">
        <v>85</v>
      </c>
      <c r="B92" s="8" t="s">
        <v>1418</v>
      </c>
      <c r="C92" s="8">
        <f t="shared" si="2"/>
        <v>1733.4</v>
      </c>
      <c r="D92" s="8"/>
      <c r="E92" s="9"/>
      <c r="F92" s="8">
        <v>1733.4</v>
      </c>
      <c r="G92" s="9">
        <f t="shared" si="3"/>
        <v>1733400</v>
      </c>
    </row>
    <row r="93" spans="1:7" ht="21.75" customHeight="1" x14ac:dyDescent="0.3">
      <c r="A93" s="8">
        <v>86</v>
      </c>
      <c r="B93" s="8" t="s">
        <v>1419</v>
      </c>
      <c r="C93" s="8">
        <f t="shared" si="2"/>
        <v>1468</v>
      </c>
      <c r="D93" s="8"/>
      <c r="E93" s="9"/>
      <c r="F93" s="8">
        <v>1468</v>
      </c>
      <c r="G93" s="9">
        <f t="shared" si="3"/>
        <v>1468000</v>
      </c>
    </row>
    <row r="94" spans="1:7" ht="21.75" customHeight="1" x14ac:dyDescent="0.3">
      <c r="A94" s="8">
        <v>87</v>
      </c>
      <c r="B94" s="8" t="s">
        <v>1420</v>
      </c>
      <c r="C94" s="8">
        <f t="shared" si="2"/>
        <v>3285</v>
      </c>
      <c r="D94" s="8"/>
      <c r="E94" s="9"/>
      <c r="F94" s="8">
        <v>3285</v>
      </c>
      <c r="G94" s="9">
        <f t="shared" si="3"/>
        <v>3285000</v>
      </c>
    </row>
    <row r="95" spans="1:7" ht="21.75" customHeight="1" x14ac:dyDescent="0.3">
      <c r="A95" s="8">
        <v>88</v>
      </c>
      <c r="B95" s="8" t="s">
        <v>1421</v>
      </c>
      <c r="C95" s="8">
        <f t="shared" si="2"/>
        <v>333</v>
      </c>
      <c r="D95" s="8"/>
      <c r="E95" s="9"/>
      <c r="F95" s="8">
        <v>333</v>
      </c>
      <c r="G95" s="9">
        <f t="shared" si="3"/>
        <v>333000</v>
      </c>
    </row>
    <row r="96" spans="1:7" ht="21.75" customHeight="1" x14ac:dyDescent="0.3">
      <c r="A96" s="8">
        <v>89</v>
      </c>
      <c r="B96" s="8" t="s">
        <v>1422</v>
      </c>
      <c r="C96" s="8">
        <f t="shared" si="2"/>
        <v>4433</v>
      </c>
      <c r="D96" s="8"/>
      <c r="E96" s="9"/>
      <c r="F96" s="8">
        <v>4433</v>
      </c>
      <c r="G96" s="9">
        <f t="shared" si="3"/>
        <v>4433000</v>
      </c>
    </row>
    <row r="97" spans="1:7" ht="21.75" customHeight="1" x14ac:dyDescent="0.3">
      <c r="A97" s="8">
        <v>90</v>
      </c>
      <c r="B97" s="8" t="s">
        <v>1423</v>
      </c>
      <c r="C97" s="8">
        <f t="shared" si="2"/>
        <v>4460</v>
      </c>
      <c r="D97" s="8"/>
      <c r="E97" s="9"/>
      <c r="F97" s="8">
        <v>4460</v>
      </c>
      <c r="G97" s="9">
        <f t="shared" si="3"/>
        <v>4460000</v>
      </c>
    </row>
    <row r="98" spans="1:7" ht="21.75" customHeight="1" x14ac:dyDescent="0.3">
      <c r="A98" s="8">
        <v>91</v>
      </c>
      <c r="B98" s="8" t="s">
        <v>1424</v>
      </c>
      <c r="C98" s="8">
        <f t="shared" si="2"/>
        <v>3139</v>
      </c>
      <c r="D98" s="8"/>
      <c r="E98" s="9"/>
      <c r="F98" s="8">
        <v>3139</v>
      </c>
      <c r="G98" s="9">
        <f t="shared" si="3"/>
        <v>3139000</v>
      </c>
    </row>
    <row r="99" spans="1:7" ht="21.75" customHeight="1" x14ac:dyDescent="0.3">
      <c r="A99" s="8">
        <v>92</v>
      </c>
      <c r="B99" s="8" t="s">
        <v>1425</v>
      </c>
      <c r="C99" s="8">
        <f t="shared" si="2"/>
        <v>3636</v>
      </c>
      <c r="D99" s="8"/>
      <c r="E99" s="9"/>
      <c r="F99" s="8">
        <v>3636</v>
      </c>
      <c r="G99" s="9">
        <f t="shared" si="3"/>
        <v>3636000</v>
      </c>
    </row>
    <row r="100" spans="1:7" ht="21.75" customHeight="1" x14ac:dyDescent="0.3">
      <c r="A100" s="8">
        <v>93</v>
      </c>
      <c r="B100" s="8" t="s">
        <v>1426</v>
      </c>
      <c r="C100" s="8">
        <f t="shared" si="2"/>
        <v>3746</v>
      </c>
      <c r="D100" s="8"/>
      <c r="E100" s="9"/>
      <c r="F100" s="8">
        <v>3746</v>
      </c>
      <c r="G100" s="9">
        <f t="shared" si="3"/>
        <v>3746000</v>
      </c>
    </row>
    <row r="101" spans="1:7" ht="21.75" customHeight="1" x14ac:dyDescent="0.3">
      <c r="A101" s="8">
        <v>94</v>
      </c>
      <c r="B101" s="8" t="s">
        <v>1427</v>
      </c>
      <c r="C101" s="8">
        <f t="shared" si="2"/>
        <v>2641</v>
      </c>
      <c r="D101" s="8"/>
      <c r="E101" s="9"/>
      <c r="F101" s="8">
        <v>2641</v>
      </c>
      <c r="G101" s="9">
        <f t="shared" si="3"/>
        <v>2641000</v>
      </c>
    </row>
    <row r="102" spans="1:7" ht="21.75" customHeight="1" x14ac:dyDescent="0.3">
      <c r="A102" s="8">
        <v>95</v>
      </c>
      <c r="B102" s="8" t="s">
        <v>1428</v>
      </c>
      <c r="C102" s="8">
        <f t="shared" si="2"/>
        <v>3497</v>
      </c>
      <c r="D102" s="8"/>
      <c r="E102" s="9"/>
      <c r="F102" s="8">
        <v>3497</v>
      </c>
      <c r="G102" s="9">
        <f t="shared" si="3"/>
        <v>3497000</v>
      </c>
    </row>
    <row r="103" spans="1:7" ht="21.75" customHeight="1" x14ac:dyDescent="0.3">
      <c r="A103" s="8">
        <v>96</v>
      </c>
      <c r="B103" s="8" t="s">
        <v>1429</v>
      </c>
      <c r="C103" s="8">
        <f t="shared" si="2"/>
        <v>1036</v>
      </c>
      <c r="D103" s="8"/>
      <c r="E103" s="9"/>
      <c r="F103" s="8">
        <v>1036</v>
      </c>
      <c r="G103" s="9">
        <f t="shared" si="3"/>
        <v>1036000</v>
      </c>
    </row>
    <row r="104" spans="1:7" ht="21.75" customHeight="1" x14ac:dyDescent="0.3">
      <c r="A104" s="8">
        <v>97</v>
      </c>
      <c r="B104" s="8" t="s">
        <v>1430</v>
      </c>
      <c r="C104" s="8">
        <f t="shared" si="2"/>
        <v>2405</v>
      </c>
      <c r="D104" s="8"/>
      <c r="E104" s="9"/>
      <c r="F104" s="8">
        <v>2405</v>
      </c>
      <c r="G104" s="9">
        <f t="shared" si="3"/>
        <v>2405000</v>
      </c>
    </row>
    <row r="105" spans="1:7" ht="21.75" customHeight="1" x14ac:dyDescent="0.3">
      <c r="A105" s="8">
        <v>98</v>
      </c>
      <c r="B105" s="8" t="s">
        <v>1431</v>
      </c>
      <c r="C105" s="8">
        <f t="shared" si="2"/>
        <v>3794</v>
      </c>
      <c r="D105" s="8"/>
      <c r="E105" s="9"/>
      <c r="F105" s="8">
        <v>3794</v>
      </c>
      <c r="G105" s="9">
        <f t="shared" si="3"/>
        <v>3794000</v>
      </c>
    </row>
    <row r="106" spans="1:7" ht="21.75" customHeight="1" x14ac:dyDescent="0.3">
      <c r="A106" s="8">
        <v>99</v>
      </c>
      <c r="B106" s="8" t="s">
        <v>519</v>
      </c>
      <c r="C106" s="8">
        <f t="shared" si="2"/>
        <v>5434</v>
      </c>
      <c r="D106" s="8"/>
      <c r="E106" s="9"/>
      <c r="F106" s="8">
        <v>5434</v>
      </c>
      <c r="G106" s="9">
        <f t="shared" si="3"/>
        <v>5434000</v>
      </c>
    </row>
    <row r="107" spans="1:7" ht="21.75" customHeight="1" x14ac:dyDescent="0.3">
      <c r="A107" s="8">
        <v>100</v>
      </c>
      <c r="B107" s="8" t="s">
        <v>1432</v>
      </c>
      <c r="C107" s="8">
        <f t="shared" si="2"/>
        <v>752.4</v>
      </c>
      <c r="D107" s="8"/>
      <c r="E107" s="9"/>
      <c r="F107" s="8">
        <v>752.4</v>
      </c>
      <c r="G107" s="9">
        <f t="shared" si="3"/>
        <v>752400</v>
      </c>
    </row>
    <row r="108" spans="1:7" ht="21.75" customHeight="1" x14ac:dyDescent="0.3">
      <c r="A108" s="8">
        <v>101</v>
      </c>
      <c r="B108" s="8" t="s">
        <v>1433</v>
      </c>
      <c r="C108" s="8">
        <f t="shared" si="2"/>
        <v>7095</v>
      </c>
      <c r="D108" s="8"/>
      <c r="E108" s="9"/>
      <c r="F108" s="8">
        <v>7095</v>
      </c>
      <c r="G108" s="9">
        <f t="shared" si="3"/>
        <v>7095000</v>
      </c>
    </row>
    <row r="109" spans="1:7" ht="21.75" customHeight="1" x14ac:dyDescent="0.3">
      <c r="A109" s="8">
        <v>102</v>
      </c>
      <c r="B109" s="8" t="s">
        <v>1434</v>
      </c>
      <c r="C109" s="8">
        <f t="shared" si="2"/>
        <v>4318.8999999999996</v>
      </c>
      <c r="D109" s="8"/>
      <c r="E109" s="9"/>
      <c r="F109" s="8">
        <v>4318.8999999999996</v>
      </c>
      <c r="G109" s="9">
        <f t="shared" si="3"/>
        <v>4318900</v>
      </c>
    </row>
    <row r="110" spans="1:7" ht="21.75" customHeight="1" x14ac:dyDescent="0.3">
      <c r="A110" s="8">
        <v>103</v>
      </c>
      <c r="B110" s="8" t="s">
        <v>1435</v>
      </c>
      <c r="C110" s="8">
        <f t="shared" si="2"/>
        <v>1865</v>
      </c>
      <c r="D110" s="8"/>
      <c r="E110" s="9"/>
      <c r="F110" s="8">
        <v>1865</v>
      </c>
      <c r="G110" s="9">
        <f t="shared" si="3"/>
        <v>1865000</v>
      </c>
    </row>
    <row r="111" spans="1:7" ht="21.75" customHeight="1" x14ac:dyDescent="0.3">
      <c r="A111" s="8">
        <v>104</v>
      </c>
      <c r="B111" s="8" t="s">
        <v>1436</v>
      </c>
      <c r="C111" s="8">
        <f t="shared" si="2"/>
        <v>3095</v>
      </c>
      <c r="D111" s="8"/>
      <c r="E111" s="9"/>
      <c r="F111" s="8">
        <v>3095</v>
      </c>
      <c r="G111" s="9">
        <f t="shared" si="3"/>
        <v>3095000</v>
      </c>
    </row>
    <row r="112" spans="1:7" ht="21.75" customHeight="1" x14ac:dyDescent="0.3">
      <c r="A112" s="8">
        <v>105</v>
      </c>
      <c r="B112" s="8" t="s">
        <v>1437</v>
      </c>
      <c r="C112" s="8">
        <f t="shared" si="2"/>
        <v>2559</v>
      </c>
      <c r="D112" s="8"/>
      <c r="E112" s="9"/>
      <c r="F112" s="8">
        <v>2559</v>
      </c>
      <c r="G112" s="9">
        <f t="shared" si="3"/>
        <v>2559000</v>
      </c>
    </row>
    <row r="113" spans="1:9" ht="21.75" customHeight="1" x14ac:dyDescent="0.3">
      <c r="A113" s="8">
        <v>106</v>
      </c>
      <c r="B113" s="8" t="s">
        <v>1438</v>
      </c>
      <c r="C113" s="8">
        <f t="shared" si="2"/>
        <v>1600</v>
      </c>
      <c r="D113" s="8"/>
      <c r="E113" s="9"/>
      <c r="F113" s="8">
        <v>1600</v>
      </c>
      <c r="G113" s="9">
        <f t="shared" si="3"/>
        <v>1600000</v>
      </c>
    </row>
    <row r="114" spans="1:9" ht="21.75" customHeight="1" x14ac:dyDescent="0.3">
      <c r="A114" s="8">
        <v>107</v>
      </c>
      <c r="B114" s="8" t="s">
        <v>1439</v>
      </c>
      <c r="C114" s="8">
        <f t="shared" si="2"/>
        <v>2128</v>
      </c>
      <c r="D114" s="8"/>
      <c r="E114" s="9"/>
      <c r="F114" s="8">
        <v>2128</v>
      </c>
      <c r="G114" s="9">
        <f t="shared" si="3"/>
        <v>2128000</v>
      </c>
    </row>
    <row r="115" spans="1:9" ht="21.75" customHeight="1" x14ac:dyDescent="0.3">
      <c r="A115" s="8">
        <v>108</v>
      </c>
      <c r="B115" s="8" t="s">
        <v>1440</v>
      </c>
      <c r="C115" s="8">
        <f t="shared" si="2"/>
        <v>2243</v>
      </c>
      <c r="D115" s="8"/>
      <c r="E115" s="9"/>
      <c r="F115" s="8">
        <v>2243</v>
      </c>
      <c r="G115" s="9">
        <f t="shared" si="3"/>
        <v>2243000</v>
      </c>
    </row>
    <row r="116" spans="1:9" ht="21.75" customHeight="1" x14ac:dyDescent="0.3">
      <c r="A116" s="8">
        <v>109</v>
      </c>
      <c r="B116" s="8" t="s">
        <v>50</v>
      </c>
      <c r="C116" s="8">
        <f t="shared" si="2"/>
        <v>3743</v>
      </c>
      <c r="D116" s="8"/>
      <c r="E116" s="9"/>
      <c r="F116" s="8">
        <v>3743</v>
      </c>
      <c r="G116" s="9">
        <f t="shared" si="3"/>
        <v>3743000</v>
      </c>
    </row>
    <row r="117" spans="1:9" ht="21.75" customHeight="1" x14ac:dyDescent="0.3">
      <c r="A117" s="8">
        <v>110</v>
      </c>
      <c r="B117" s="8" t="s">
        <v>1441</v>
      </c>
      <c r="C117" s="8">
        <f t="shared" si="2"/>
        <v>3553</v>
      </c>
      <c r="D117" s="8"/>
      <c r="E117" s="9"/>
      <c r="F117" s="8">
        <v>3553</v>
      </c>
      <c r="G117" s="9">
        <f t="shared" si="3"/>
        <v>3553000</v>
      </c>
    </row>
    <row r="118" spans="1:9" ht="21.75" customHeight="1" x14ac:dyDescent="0.3">
      <c r="A118" s="8">
        <v>111</v>
      </c>
      <c r="B118" s="8" t="s">
        <v>1442</v>
      </c>
      <c r="C118" s="8">
        <f t="shared" si="2"/>
        <v>2509</v>
      </c>
      <c r="D118" s="8"/>
      <c r="E118" s="9"/>
      <c r="F118" s="8">
        <v>2509</v>
      </c>
      <c r="G118" s="9">
        <f t="shared" si="3"/>
        <v>2509000</v>
      </c>
    </row>
    <row r="119" spans="1:9" ht="21.75" customHeight="1" x14ac:dyDescent="0.3">
      <c r="A119" s="8">
        <v>112</v>
      </c>
      <c r="B119" s="8" t="s">
        <v>1443</v>
      </c>
      <c r="C119" s="8">
        <f t="shared" si="2"/>
        <v>4382</v>
      </c>
      <c r="D119" s="8"/>
      <c r="E119" s="9"/>
      <c r="F119" s="8">
        <v>4382</v>
      </c>
      <c r="G119" s="9">
        <f t="shared" si="3"/>
        <v>4382000</v>
      </c>
    </row>
    <row r="120" spans="1:9" ht="21.75" customHeight="1" x14ac:dyDescent="0.3">
      <c r="A120" s="8">
        <v>113</v>
      </c>
      <c r="B120" s="8" t="s">
        <v>1444</v>
      </c>
      <c r="C120" s="8">
        <f t="shared" si="2"/>
        <v>857.5</v>
      </c>
      <c r="D120" s="8"/>
      <c r="E120" s="9"/>
      <c r="F120" s="8">
        <v>857.5</v>
      </c>
      <c r="G120" s="9">
        <f t="shared" si="3"/>
        <v>857500</v>
      </c>
      <c r="I120" s="10"/>
    </row>
    <row r="121" spans="1:9" ht="21.75" customHeight="1" x14ac:dyDescent="0.3">
      <c r="A121" s="8">
        <v>114</v>
      </c>
      <c r="B121" s="8" t="s">
        <v>1445</v>
      </c>
      <c r="C121" s="8">
        <f t="shared" si="2"/>
        <v>2696</v>
      </c>
      <c r="D121" s="8"/>
      <c r="E121" s="9"/>
      <c r="F121" s="8">
        <v>2696</v>
      </c>
      <c r="G121" s="9">
        <f t="shared" si="3"/>
        <v>2696000</v>
      </c>
    </row>
    <row r="122" spans="1:9" ht="21.75" customHeight="1" x14ac:dyDescent="0.3">
      <c r="A122" s="135" t="s">
        <v>1446</v>
      </c>
      <c r="B122" s="136"/>
      <c r="C122" s="10">
        <f t="shared" si="2"/>
        <v>353396.60000000003</v>
      </c>
      <c r="D122" s="88"/>
      <c r="E122" s="88"/>
      <c r="F122" s="10">
        <f>SUM(F8:F121)</f>
        <v>353396.60000000003</v>
      </c>
      <c r="G122" s="30">
        <f t="shared" si="3"/>
        <v>353396600.00000006</v>
      </c>
    </row>
    <row r="124" spans="1:9" x14ac:dyDescent="0.3">
      <c r="B124" s="14"/>
      <c r="C124" s="14"/>
      <c r="D124" s="128"/>
      <c r="E124" s="128"/>
      <c r="F124" s="128"/>
      <c r="G124" s="11"/>
    </row>
    <row r="129" spans="5:5" x14ac:dyDescent="0.3">
      <c r="E129" s="39"/>
    </row>
  </sheetData>
  <mergeCells count="10">
    <mergeCell ref="D124:F124"/>
    <mergeCell ref="A122:B122"/>
    <mergeCell ref="A1:C1"/>
    <mergeCell ref="A2:C2"/>
    <mergeCell ref="A4:G4"/>
    <mergeCell ref="D1:G2"/>
    <mergeCell ref="A6:A7"/>
    <mergeCell ref="B6:B7"/>
    <mergeCell ref="C6:F6"/>
    <mergeCell ref="G6:G7"/>
  </mergeCells>
  <pageMargins left="0.45" right="0.24" top="0.24" bottom="0.21" header="0.2" footer="0.2"/>
  <pageSetup paperSize="9" orientation="landscape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157"/>
  <sheetViews>
    <sheetView topLeftCell="A145" workbookViewId="0">
      <selection activeCell="A8" sqref="A8:G156"/>
    </sheetView>
  </sheetViews>
  <sheetFormatPr defaultRowHeight="18.75" x14ac:dyDescent="0.3"/>
  <cols>
    <col min="1" max="1" width="5.7109375" style="3" customWidth="1"/>
    <col min="2" max="2" width="29.140625" style="3" customWidth="1"/>
    <col min="3" max="4" width="16.7109375" style="3" customWidth="1"/>
    <col min="5" max="5" width="18.5703125" style="3" customWidth="1"/>
    <col min="6" max="6" width="18.7109375" style="3" customWidth="1"/>
    <col min="7" max="7" width="25.7109375" style="39" customWidth="1"/>
    <col min="8" max="16384" width="9.140625" style="3"/>
  </cols>
  <sheetData>
    <row r="1" spans="1:7" x14ac:dyDescent="0.3">
      <c r="A1" s="128" t="s">
        <v>1334</v>
      </c>
      <c r="B1" s="128"/>
      <c r="C1" s="128"/>
      <c r="D1" s="127" t="s">
        <v>4</v>
      </c>
      <c r="E1" s="127"/>
      <c r="F1" s="127"/>
      <c r="G1" s="127"/>
    </row>
    <row r="2" spans="1:7" x14ac:dyDescent="0.3">
      <c r="A2" s="146"/>
      <c r="B2" s="146"/>
      <c r="C2" s="146"/>
      <c r="D2" s="146" t="s">
        <v>1578</v>
      </c>
      <c r="E2" s="146"/>
      <c r="F2" s="146"/>
      <c r="G2" s="146"/>
    </row>
    <row r="3" spans="1:7" ht="6.75" customHeight="1" x14ac:dyDescent="0.3">
      <c r="E3" s="39"/>
      <c r="F3" s="39"/>
    </row>
    <row r="4" spans="1:7" ht="36.75" customHeight="1" x14ac:dyDescent="0.3">
      <c r="A4" s="127" t="s">
        <v>1880</v>
      </c>
      <c r="B4" s="128"/>
      <c r="C4" s="128"/>
      <c r="D4" s="128"/>
      <c r="E4" s="128"/>
      <c r="F4" s="128"/>
      <c r="G4" s="128"/>
    </row>
    <row r="5" spans="1:7" ht="12" customHeight="1" x14ac:dyDescent="0.35">
      <c r="A5" s="118"/>
      <c r="B5" s="118"/>
      <c r="C5" s="118"/>
      <c r="D5" s="118"/>
      <c r="E5" s="118"/>
      <c r="F5" s="118"/>
      <c r="G5" s="118"/>
    </row>
    <row r="6" spans="1:7" x14ac:dyDescent="0.3">
      <c r="A6" s="130" t="s">
        <v>0</v>
      </c>
      <c r="B6" s="130" t="s">
        <v>1335</v>
      </c>
      <c r="C6" s="148" t="s">
        <v>1336</v>
      </c>
      <c r="D6" s="149"/>
      <c r="E6" s="149"/>
      <c r="F6" s="150"/>
      <c r="G6" s="132" t="s">
        <v>1577</v>
      </c>
    </row>
    <row r="7" spans="1:7" ht="37.5" x14ac:dyDescent="0.3">
      <c r="A7" s="147"/>
      <c r="B7" s="147"/>
      <c r="C7" s="42" t="s">
        <v>1337</v>
      </c>
      <c r="D7" s="42" t="s">
        <v>1338</v>
      </c>
      <c r="E7" s="42" t="s">
        <v>1339</v>
      </c>
      <c r="F7" s="42" t="s">
        <v>1340</v>
      </c>
      <c r="G7" s="145"/>
    </row>
    <row r="8" spans="1:7" ht="20.25" customHeight="1" x14ac:dyDescent="0.3">
      <c r="A8" s="8">
        <v>1</v>
      </c>
      <c r="B8" s="8" t="s">
        <v>1448</v>
      </c>
      <c r="C8" s="8">
        <v>7786</v>
      </c>
      <c r="D8" s="8"/>
      <c r="E8" s="9"/>
      <c r="F8" s="8">
        <v>7786</v>
      </c>
      <c r="G8" s="9">
        <f>F8*1000</f>
        <v>7786000</v>
      </c>
    </row>
    <row r="9" spans="1:7" ht="20.25" customHeight="1" x14ac:dyDescent="0.3">
      <c r="A9" s="8">
        <v>2</v>
      </c>
      <c r="B9" s="8" t="s">
        <v>27</v>
      </c>
      <c r="C9" s="8">
        <v>545</v>
      </c>
      <c r="D9" s="8"/>
      <c r="E9" s="9"/>
      <c r="F9" s="8">
        <v>545</v>
      </c>
      <c r="G9" s="9">
        <f t="shared" ref="G9:G72" si="0">F9*1000</f>
        <v>545000</v>
      </c>
    </row>
    <row r="10" spans="1:7" ht="20.25" customHeight="1" x14ac:dyDescent="0.3">
      <c r="A10" s="8">
        <v>3</v>
      </c>
      <c r="B10" s="8" t="s">
        <v>1449</v>
      </c>
      <c r="C10" s="8">
        <v>9763</v>
      </c>
      <c r="D10" s="8"/>
      <c r="E10" s="9"/>
      <c r="F10" s="8">
        <v>9763</v>
      </c>
      <c r="G10" s="9">
        <f t="shared" si="0"/>
        <v>9763000</v>
      </c>
    </row>
    <row r="11" spans="1:7" ht="20.25" customHeight="1" x14ac:dyDescent="0.3">
      <c r="A11" s="8">
        <v>4</v>
      </c>
      <c r="B11" s="8" t="s">
        <v>1450</v>
      </c>
      <c r="C11" s="8">
        <v>1632</v>
      </c>
      <c r="D11" s="8"/>
      <c r="E11" s="9"/>
      <c r="F11" s="8">
        <v>1632</v>
      </c>
      <c r="G11" s="9">
        <f t="shared" si="0"/>
        <v>1632000</v>
      </c>
    </row>
    <row r="12" spans="1:7" ht="20.25" customHeight="1" x14ac:dyDescent="0.3">
      <c r="A12" s="8">
        <v>5</v>
      </c>
      <c r="B12" s="8" t="s">
        <v>31</v>
      </c>
      <c r="C12" s="8">
        <v>4736</v>
      </c>
      <c r="D12" s="8"/>
      <c r="E12" s="9"/>
      <c r="F12" s="8">
        <v>4736</v>
      </c>
      <c r="G12" s="9">
        <f t="shared" si="0"/>
        <v>4736000</v>
      </c>
    </row>
    <row r="13" spans="1:7" ht="20.25" customHeight="1" x14ac:dyDescent="0.3">
      <c r="A13" s="8">
        <v>6</v>
      </c>
      <c r="B13" s="8" t="s">
        <v>1451</v>
      </c>
      <c r="C13" s="8">
        <v>719</v>
      </c>
      <c r="D13" s="8"/>
      <c r="E13" s="9"/>
      <c r="F13" s="8">
        <v>719</v>
      </c>
      <c r="G13" s="9">
        <f t="shared" si="0"/>
        <v>719000</v>
      </c>
    </row>
    <row r="14" spans="1:7" ht="20.25" customHeight="1" x14ac:dyDescent="0.3">
      <c r="A14" s="8">
        <v>7</v>
      </c>
      <c r="B14" s="8" t="s">
        <v>1452</v>
      </c>
      <c r="C14" s="8">
        <v>5097</v>
      </c>
      <c r="D14" s="8"/>
      <c r="E14" s="9"/>
      <c r="F14" s="8">
        <v>5097</v>
      </c>
      <c r="G14" s="9">
        <f t="shared" si="0"/>
        <v>5097000</v>
      </c>
    </row>
    <row r="15" spans="1:7" ht="20.25" customHeight="1" x14ac:dyDescent="0.3">
      <c r="A15" s="8">
        <v>8</v>
      </c>
      <c r="B15" s="8" t="s">
        <v>1453</v>
      </c>
      <c r="C15" s="8">
        <f>3422+523</f>
        <v>3945</v>
      </c>
      <c r="D15" s="8"/>
      <c r="E15" s="9"/>
      <c r="F15" s="8">
        <f>3422+523</f>
        <v>3945</v>
      </c>
      <c r="G15" s="9">
        <f t="shared" si="0"/>
        <v>3945000</v>
      </c>
    </row>
    <row r="16" spans="1:7" ht="20.25" customHeight="1" x14ac:dyDescent="0.3">
      <c r="A16" s="8">
        <v>9</v>
      </c>
      <c r="B16" s="8" t="s">
        <v>1454</v>
      </c>
      <c r="C16" s="8">
        <v>2002</v>
      </c>
      <c r="D16" s="8"/>
      <c r="E16" s="9"/>
      <c r="F16" s="8">
        <v>2002</v>
      </c>
      <c r="G16" s="9">
        <f t="shared" si="0"/>
        <v>2002000</v>
      </c>
    </row>
    <row r="17" spans="1:7" ht="20.25" customHeight="1" x14ac:dyDescent="0.3">
      <c r="A17" s="8">
        <v>10</v>
      </c>
      <c r="B17" s="8" t="s">
        <v>1455</v>
      </c>
      <c r="C17" s="8">
        <v>3597</v>
      </c>
      <c r="D17" s="8"/>
      <c r="E17" s="9"/>
      <c r="F17" s="8">
        <v>3597</v>
      </c>
      <c r="G17" s="9">
        <f t="shared" si="0"/>
        <v>3597000</v>
      </c>
    </row>
    <row r="18" spans="1:7" ht="20.25" customHeight="1" x14ac:dyDescent="0.3">
      <c r="A18" s="8">
        <v>11</v>
      </c>
      <c r="B18" s="8" t="s">
        <v>1456</v>
      </c>
      <c r="C18" s="8">
        <v>640</v>
      </c>
      <c r="D18" s="8"/>
      <c r="E18" s="9"/>
      <c r="F18" s="8">
        <v>640</v>
      </c>
      <c r="G18" s="9">
        <f t="shared" si="0"/>
        <v>640000</v>
      </c>
    </row>
    <row r="19" spans="1:7" ht="20.25" customHeight="1" x14ac:dyDescent="0.3">
      <c r="A19" s="8">
        <v>12</v>
      </c>
      <c r="B19" s="8" t="s">
        <v>854</v>
      </c>
      <c r="C19" s="8">
        <v>4725</v>
      </c>
      <c r="D19" s="8"/>
      <c r="E19" s="9"/>
      <c r="F19" s="8">
        <v>4725</v>
      </c>
      <c r="G19" s="9">
        <f t="shared" si="0"/>
        <v>4725000</v>
      </c>
    </row>
    <row r="20" spans="1:7" ht="20.25" customHeight="1" x14ac:dyDescent="0.3">
      <c r="A20" s="8">
        <v>13</v>
      </c>
      <c r="B20" s="8" t="s">
        <v>1457</v>
      </c>
      <c r="C20" s="8">
        <v>3627</v>
      </c>
      <c r="D20" s="8"/>
      <c r="E20" s="9"/>
      <c r="F20" s="8">
        <v>3627</v>
      </c>
      <c r="G20" s="9">
        <f t="shared" si="0"/>
        <v>3627000</v>
      </c>
    </row>
    <row r="21" spans="1:7" ht="20.25" customHeight="1" x14ac:dyDescent="0.3">
      <c r="A21" s="8">
        <v>14</v>
      </c>
      <c r="B21" s="8" t="s">
        <v>1458</v>
      </c>
      <c r="C21" s="8">
        <v>3803</v>
      </c>
      <c r="D21" s="8"/>
      <c r="E21" s="9"/>
      <c r="F21" s="8">
        <v>3803</v>
      </c>
      <c r="G21" s="9">
        <f t="shared" si="0"/>
        <v>3803000</v>
      </c>
    </row>
    <row r="22" spans="1:7" ht="20.25" customHeight="1" x14ac:dyDescent="0.3">
      <c r="A22" s="8">
        <v>15</v>
      </c>
      <c r="B22" s="8" t="s">
        <v>816</v>
      </c>
      <c r="C22" s="8">
        <v>5467</v>
      </c>
      <c r="D22" s="8"/>
      <c r="E22" s="9"/>
      <c r="F22" s="8">
        <v>5467</v>
      </c>
      <c r="G22" s="9">
        <f t="shared" si="0"/>
        <v>5467000</v>
      </c>
    </row>
    <row r="23" spans="1:7" ht="20.25" customHeight="1" x14ac:dyDescent="0.3">
      <c r="A23" s="8">
        <v>16</v>
      </c>
      <c r="B23" s="8" t="s">
        <v>1459</v>
      </c>
      <c r="C23" s="8">
        <v>3063</v>
      </c>
      <c r="D23" s="8"/>
      <c r="E23" s="9"/>
      <c r="F23" s="8">
        <v>3063</v>
      </c>
      <c r="G23" s="9">
        <f t="shared" si="0"/>
        <v>3063000</v>
      </c>
    </row>
    <row r="24" spans="1:7" ht="20.25" customHeight="1" x14ac:dyDescent="0.3">
      <c r="A24" s="8">
        <v>17</v>
      </c>
      <c r="B24" s="8" t="s">
        <v>1460</v>
      </c>
      <c r="C24" s="8">
        <v>4444</v>
      </c>
      <c r="D24" s="8"/>
      <c r="E24" s="9"/>
      <c r="F24" s="8">
        <v>4444</v>
      </c>
      <c r="G24" s="9">
        <f t="shared" si="0"/>
        <v>4444000</v>
      </c>
    </row>
    <row r="25" spans="1:7" ht="20.25" customHeight="1" x14ac:dyDescent="0.3">
      <c r="A25" s="8">
        <v>18</v>
      </c>
      <c r="B25" s="8" t="s">
        <v>1461</v>
      </c>
      <c r="C25" s="8">
        <v>750</v>
      </c>
      <c r="D25" s="8"/>
      <c r="E25" s="9"/>
      <c r="F25" s="8">
        <v>750</v>
      </c>
      <c r="G25" s="9">
        <f t="shared" si="0"/>
        <v>750000</v>
      </c>
    </row>
    <row r="26" spans="1:7" ht="20.25" customHeight="1" x14ac:dyDescent="0.3">
      <c r="A26" s="8">
        <v>19</v>
      </c>
      <c r="B26" s="8" t="s">
        <v>1462</v>
      </c>
      <c r="C26" s="8">
        <v>3504</v>
      </c>
      <c r="D26" s="8"/>
      <c r="E26" s="9"/>
      <c r="F26" s="8">
        <v>3504</v>
      </c>
      <c r="G26" s="9">
        <f t="shared" si="0"/>
        <v>3504000</v>
      </c>
    </row>
    <row r="27" spans="1:7" ht="20.25" customHeight="1" x14ac:dyDescent="0.3">
      <c r="A27" s="8">
        <v>20</v>
      </c>
      <c r="B27" s="8" t="s">
        <v>1389</v>
      </c>
      <c r="C27" s="8">
        <v>721</v>
      </c>
      <c r="D27" s="8"/>
      <c r="E27" s="9"/>
      <c r="F27" s="8">
        <v>721</v>
      </c>
      <c r="G27" s="9">
        <f t="shared" si="0"/>
        <v>721000</v>
      </c>
    </row>
    <row r="28" spans="1:7" ht="20.25" customHeight="1" x14ac:dyDescent="0.3">
      <c r="A28" s="8">
        <v>21</v>
      </c>
      <c r="B28" s="8" t="s">
        <v>1463</v>
      </c>
      <c r="C28" s="8">
        <v>1171</v>
      </c>
      <c r="D28" s="8"/>
      <c r="E28" s="9"/>
      <c r="F28" s="8">
        <v>1171</v>
      </c>
      <c r="G28" s="9">
        <f t="shared" si="0"/>
        <v>1171000</v>
      </c>
    </row>
    <row r="29" spans="1:7" ht="20.25" customHeight="1" x14ac:dyDescent="0.3">
      <c r="A29" s="8">
        <v>22</v>
      </c>
      <c r="B29" s="8" t="s">
        <v>1464</v>
      </c>
      <c r="C29" s="8">
        <v>3506</v>
      </c>
      <c r="D29" s="8"/>
      <c r="E29" s="9"/>
      <c r="F29" s="8">
        <v>3506</v>
      </c>
      <c r="G29" s="9">
        <f t="shared" si="0"/>
        <v>3506000</v>
      </c>
    </row>
    <row r="30" spans="1:7" ht="20.25" customHeight="1" x14ac:dyDescent="0.3">
      <c r="A30" s="8">
        <v>23</v>
      </c>
      <c r="B30" s="8" t="s">
        <v>1465</v>
      </c>
      <c r="C30" s="8">
        <v>5193</v>
      </c>
      <c r="D30" s="8"/>
      <c r="E30" s="9"/>
      <c r="F30" s="8">
        <v>5193</v>
      </c>
      <c r="G30" s="9">
        <f t="shared" si="0"/>
        <v>5193000</v>
      </c>
    </row>
    <row r="31" spans="1:7" ht="20.25" customHeight="1" x14ac:dyDescent="0.3">
      <c r="A31" s="8">
        <v>24</v>
      </c>
      <c r="B31" s="8" t="s">
        <v>1466</v>
      </c>
      <c r="C31" s="8">
        <v>3883</v>
      </c>
      <c r="D31" s="8"/>
      <c r="E31" s="9"/>
      <c r="F31" s="8">
        <v>3883</v>
      </c>
      <c r="G31" s="9">
        <f t="shared" si="0"/>
        <v>3883000</v>
      </c>
    </row>
    <row r="32" spans="1:7" ht="20.25" customHeight="1" x14ac:dyDescent="0.3">
      <c r="A32" s="8">
        <v>25</v>
      </c>
      <c r="B32" s="8" t="s">
        <v>1467</v>
      </c>
      <c r="C32" s="8">
        <v>10951</v>
      </c>
      <c r="D32" s="8"/>
      <c r="E32" s="9"/>
      <c r="F32" s="8">
        <v>10951</v>
      </c>
      <c r="G32" s="9">
        <f t="shared" si="0"/>
        <v>10951000</v>
      </c>
    </row>
    <row r="33" spans="1:7" ht="20.25" customHeight="1" x14ac:dyDescent="0.3">
      <c r="A33" s="8">
        <v>26</v>
      </c>
      <c r="B33" s="8" t="s">
        <v>1468</v>
      </c>
      <c r="C33" s="8">
        <f>4589-2589</f>
        <v>2000</v>
      </c>
      <c r="D33" s="8"/>
      <c r="E33" s="9"/>
      <c r="F33" s="8">
        <f>4589-2589</f>
        <v>2000</v>
      </c>
      <c r="G33" s="9">
        <f t="shared" si="0"/>
        <v>2000000</v>
      </c>
    </row>
    <row r="34" spans="1:7" ht="20.25" customHeight="1" x14ac:dyDescent="0.3">
      <c r="A34" s="8">
        <v>27</v>
      </c>
      <c r="B34" s="8" t="s">
        <v>1469</v>
      </c>
      <c r="C34" s="8">
        <f>3802+(2589-523)</f>
        <v>5868</v>
      </c>
      <c r="D34" s="8"/>
      <c r="E34" s="9"/>
      <c r="F34" s="8">
        <f>3802+(2589-523)</f>
        <v>5868</v>
      </c>
      <c r="G34" s="9">
        <f t="shared" si="0"/>
        <v>5868000</v>
      </c>
    </row>
    <row r="35" spans="1:7" ht="20.25" customHeight="1" x14ac:dyDescent="0.3">
      <c r="A35" s="8">
        <v>28</v>
      </c>
      <c r="B35" s="8" t="s">
        <v>1470</v>
      </c>
      <c r="C35" s="8">
        <v>5032</v>
      </c>
      <c r="D35" s="8"/>
      <c r="E35" s="9"/>
      <c r="F35" s="8">
        <v>5032</v>
      </c>
      <c r="G35" s="9">
        <f t="shared" si="0"/>
        <v>5032000</v>
      </c>
    </row>
    <row r="36" spans="1:7" ht="20.25" customHeight="1" x14ac:dyDescent="0.3">
      <c r="A36" s="8">
        <v>29</v>
      </c>
      <c r="B36" s="8" t="s">
        <v>27</v>
      </c>
      <c r="C36" s="8">
        <v>2180</v>
      </c>
      <c r="D36" s="8"/>
      <c r="E36" s="9"/>
      <c r="F36" s="8">
        <v>2180</v>
      </c>
      <c r="G36" s="9">
        <f t="shared" si="0"/>
        <v>2180000</v>
      </c>
    </row>
    <row r="37" spans="1:7" ht="20.25" customHeight="1" x14ac:dyDescent="0.3">
      <c r="A37" s="8">
        <v>30</v>
      </c>
      <c r="B37" s="8" t="s">
        <v>1471</v>
      </c>
      <c r="C37" s="8">
        <v>4270</v>
      </c>
      <c r="D37" s="8"/>
      <c r="E37" s="9"/>
      <c r="F37" s="8">
        <v>4270</v>
      </c>
      <c r="G37" s="9">
        <f t="shared" si="0"/>
        <v>4270000</v>
      </c>
    </row>
    <row r="38" spans="1:7" ht="20.25" customHeight="1" x14ac:dyDescent="0.3">
      <c r="A38" s="8">
        <v>31</v>
      </c>
      <c r="B38" s="8" t="s">
        <v>1442</v>
      </c>
      <c r="C38" s="8">
        <f>8794+1000</f>
        <v>9794</v>
      </c>
      <c r="D38" s="8"/>
      <c r="E38" s="9"/>
      <c r="F38" s="8">
        <f>8794+1000</f>
        <v>9794</v>
      </c>
      <c r="G38" s="9">
        <f t="shared" si="0"/>
        <v>9794000</v>
      </c>
    </row>
    <row r="39" spans="1:7" ht="20.25" customHeight="1" x14ac:dyDescent="0.3">
      <c r="A39" s="8">
        <v>32</v>
      </c>
      <c r="B39" s="8" t="s">
        <v>1472</v>
      </c>
      <c r="C39" s="8">
        <f>3224+1000</f>
        <v>4224</v>
      </c>
      <c r="D39" s="8"/>
      <c r="E39" s="9"/>
      <c r="F39" s="8">
        <f>3224+1000</f>
        <v>4224</v>
      </c>
      <c r="G39" s="9">
        <f t="shared" si="0"/>
        <v>4224000</v>
      </c>
    </row>
    <row r="40" spans="1:7" ht="20.25" customHeight="1" x14ac:dyDescent="0.3">
      <c r="A40" s="8">
        <v>33</v>
      </c>
      <c r="B40" s="8" t="s">
        <v>1473</v>
      </c>
      <c r="C40" s="8">
        <f>6787-1345</f>
        <v>5442</v>
      </c>
      <c r="D40" s="8"/>
      <c r="E40" s="9"/>
      <c r="F40" s="8">
        <f>6787-1345</f>
        <v>5442</v>
      </c>
      <c r="G40" s="9">
        <f t="shared" si="0"/>
        <v>5442000</v>
      </c>
    </row>
    <row r="41" spans="1:7" ht="20.25" customHeight="1" x14ac:dyDescent="0.3">
      <c r="A41" s="8">
        <v>34</v>
      </c>
      <c r="B41" s="8" t="s">
        <v>1474</v>
      </c>
      <c r="C41" s="8">
        <v>2523</v>
      </c>
      <c r="D41" s="8"/>
      <c r="E41" s="9"/>
      <c r="F41" s="8">
        <v>2523</v>
      </c>
      <c r="G41" s="9">
        <f t="shared" si="0"/>
        <v>2523000</v>
      </c>
    </row>
    <row r="42" spans="1:7" ht="20.25" customHeight="1" x14ac:dyDescent="0.3">
      <c r="A42" s="8">
        <v>35</v>
      </c>
      <c r="B42" s="8" t="s">
        <v>1475</v>
      </c>
      <c r="C42" s="8">
        <v>5264</v>
      </c>
      <c r="D42" s="8"/>
      <c r="E42" s="9"/>
      <c r="F42" s="8">
        <v>5264</v>
      </c>
      <c r="G42" s="9">
        <f t="shared" si="0"/>
        <v>5264000</v>
      </c>
    </row>
    <row r="43" spans="1:7" ht="20.25" customHeight="1" x14ac:dyDescent="0.3">
      <c r="A43" s="8">
        <v>36</v>
      </c>
      <c r="B43" s="8" t="s">
        <v>1476</v>
      </c>
      <c r="C43" s="8">
        <v>4129</v>
      </c>
      <c r="D43" s="8"/>
      <c r="E43" s="9"/>
      <c r="F43" s="8">
        <v>4129</v>
      </c>
      <c r="G43" s="9">
        <f t="shared" si="0"/>
        <v>4129000</v>
      </c>
    </row>
    <row r="44" spans="1:7" ht="20.25" customHeight="1" x14ac:dyDescent="0.3">
      <c r="A44" s="8">
        <v>37</v>
      </c>
      <c r="B44" s="8" t="s">
        <v>1477</v>
      </c>
      <c r="C44" s="8">
        <v>3884</v>
      </c>
      <c r="D44" s="8"/>
      <c r="E44" s="9"/>
      <c r="F44" s="8">
        <v>3884</v>
      </c>
      <c r="G44" s="9">
        <f t="shared" si="0"/>
        <v>3884000</v>
      </c>
    </row>
    <row r="45" spans="1:7" ht="20.25" customHeight="1" x14ac:dyDescent="0.3">
      <c r="A45" s="8">
        <v>38</v>
      </c>
      <c r="B45" s="8" t="s">
        <v>1478</v>
      </c>
      <c r="C45" s="8">
        <v>1650</v>
      </c>
      <c r="D45" s="8"/>
      <c r="E45" s="9"/>
      <c r="F45" s="8">
        <v>1650</v>
      </c>
      <c r="G45" s="9">
        <f t="shared" si="0"/>
        <v>1650000</v>
      </c>
    </row>
    <row r="46" spans="1:7" ht="20.25" customHeight="1" x14ac:dyDescent="0.3">
      <c r="A46" s="8">
        <v>39</v>
      </c>
      <c r="B46" s="8" t="s">
        <v>1479</v>
      </c>
      <c r="C46" s="8">
        <v>7363</v>
      </c>
      <c r="D46" s="8"/>
      <c r="E46" s="9"/>
      <c r="F46" s="8">
        <v>7363</v>
      </c>
      <c r="G46" s="9">
        <f t="shared" si="0"/>
        <v>7363000</v>
      </c>
    </row>
    <row r="47" spans="1:7" ht="20.25" customHeight="1" x14ac:dyDescent="0.3">
      <c r="A47" s="8">
        <v>40</v>
      </c>
      <c r="B47" s="8" t="s">
        <v>1480</v>
      </c>
      <c r="C47" s="8">
        <v>1448</v>
      </c>
      <c r="D47" s="8"/>
      <c r="E47" s="9"/>
      <c r="F47" s="8">
        <v>1448</v>
      </c>
      <c r="G47" s="9">
        <f t="shared" si="0"/>
        <v>1448000</v>
      </c>
    </row>
    <row r="48" spans="1:7" ht="20.25" customHeight="1" x14ac:dyDescent="0.3">
      <c r="A48" s="8">
        <v>41</v>
      </c>
      <c r="B48" s="8" t="s">
        <v>1481</v>
      </c>
      <c r="C48" s="8">
        <v>4438</v>
      </c>
      <c r="D48" s="8"/>
      <c r="E48" s="9"/>
      <c r="F48" s="8">
        <v>4438</v>
      </c>
      <c r="G48" s="9">
        <f t="shared" si="0"/>
        <v>4438000</v>
      </c>
    </row>
    <row r="49" spans="1:7" ht="20.25" customHeight="1" x14ac:dyDescent="0.3">
      <c r="A49" s="8">
        <v>42</v>
      </c>
      <c r="B49" s="8" t="s">
        <v>1482</v>
      </c>
      <c r="C49" s="8">
        <v>6080</v>
      </c>
      <c r="D49" s="8"/>
      <c r="E49" s="9"/>
      <c r="F49" s="8">
        <v>6080</v>
      </c>
      <c r="G49" s="9">
        <f t="shared" si="0"/>
        <v>6080000</v>
      </c>
    </row>
    <row r="50" spans="1:7" ht="20.25" customHeight="1" x14ac:dyDescent="0.3">
      <c r="A50" s="8">
        <v>43</v>
      </c>
      <c r="B50" s="8" t="s">
        <v>1483</v>
      </c>
      <c r="C50" s="8">
        <v>1863</v>
      </c>
      <c r="D50" s="8"/>
      <c r="E50" s="9"/>
      <c r="F50" s="8">
        <v>1863</v>
      </c>
      <c r="G50" s="9">
        <f t="shared" si="0"/>
        <v>1863000</v>
      </c>
    </row>
    <row r="51" spans="1:7" ht="20.25" customHeight="1" x14ac:dyDescent="0.3">
      <c r="A51" s="8">
        <v>44</v>
      </c>
      <c r="B51" s="8" t="s">
        <v>1484</v>
      </c>
      <c r="C51" s="8">
        <v>5165</v>
      </c>
      <c r="D51" s="8"/>
      <c r="E51" s="9"/>
      <c r="F51" s="8">
        <v>5165</v>
      </c>
      <c r="G51" s="9">
        <f t="shared" si="0"/>
        <v>5165000</v>
      </c>
    </row>
    <row r="52" spans="1:7" ht="20.25" customHeight="1" x14ac:dyDescent="0.3">
      <c r="A52" s="8">
        <v>45</v>
      </c>
      <c r="B52" s="8" t="s">
        <v>1485</v>
      </c>
      <c r="C52" s="8">
        <v>7516</v>
      </c>
      <c r="D52" s="8"/>
      <c r="E52" s="9"/>
      <c r="F52" s="8">
        <v>7516</v>
      </c>
      <c r="G52" s="9">
        <f t="shared" si="0"/>
        <v>7516000</v>
      </c>
    </row>
    <row r="53" spans="1:7" ht="20.25" customHeight="1" x14ac:dyDescent="0.3">
      <c r="A53" s="8">
        <v>46</v>
      </c>
      <c r="B53" s="8" t="s">
        <v>1486</v>
      </c>
      <c r="C53" s="8">
        <f>4118+5000</f>
        <v>9118</v>
      </c>
      <c r="D53" s="8"/>
      <c r="E53" s="9"/>
      <c r="F53" s="8">
        <f>4118+5000</f>
        <v>9118</v>
      </c>
      <c r="G53" s="9">
        <f t="shared" si="0"/>
        <v>9118000</v>
      </c>
    </row>
    <row r="54" spans="1:7" ht="20.25" customHeight="1" x14ac:dyDescent="0.3">
      <c r="A54" s="8">
        <v>47</v>
      </c>
      <c r="B54" s="8" t="s">
        <v>1487</v>
      </c>
      <c r="C54" s="8">
        <f>4897</f>
        <v>4897</v>
      </c>
      <c r="D54" s="8"/>
      <c r="E54" s="9"/>
      <c r="F54" s="8">
        <f>4897</f>
        <v>4897</v>
      </c>
      <c r="G54" s="9">
        <f t="shared" si="0"/>
        <v>4897000</v>
      </c>
    </row>
    <row r="55" spans="1:7" ht="20.25" customHeight="1" x14ac:dyDescent="0.3">
      <c r="A55" s="8">
        <v>48</v>
      </c>
      <c r="B55" s="8" t="s">
        <v>1488</v>
      </c>
      <c r="C55" s="8">
        <v>8490</v>
      </c>
      <c r="D55" s="8"/>
      <c r="E55" s="9"/>
      <c r="F55" s="8">
        <v>8490</v>
      </c>
      <c r="G55" s="9">
        <f t="shared" si="0"/>
        <v>8490000</v>
      </c>
    </row>
    <row r="56" spans="1:7" ht="20.25" customHeight="1" x14ac:dyDescent="0.3">
      <c r="A56" s="8">
        <v>49</v>
      </c>
      <c r="B56" s="8" t="s">
        <v>1489</v>
      </c>
      <c r="C56" s="8">
        <v>3096</v>
      </c>
      <c r="D56" s="8"/>
      <c r="E56" s="9"/>
      <c r="F56" s="8">
        <v>3096</v>
      </c>
      <c r="G56" s="9">
        <f t="shared" si="0"/>
        <v>3096000</v>
      </c>
    </row>
    <row r="57" spans="1:7" ht="20.25" customHeight="1" x14ac:dyDescent="0.3">
      <c r="A57" s="8">
        <v>50</v>
      </c>
      <c r="B57" s="8" t="s">
        <v>1490</v>
      </c>
      <c r="C57" s="8">
        <v>6893</v>
      </c>
      <c r="D57" s="8"/>
      <c r="E57" s="9"/>
      <c r="F57" s="8">
        <v>6893</v>
      </c>
      <c r="G57" s="9">
        <f t="shared" si="0"/>
        <v>6893000</v>
      </c>
    </row>
    <row r="58" spans="1:7" ht="20.25" customHeight="1" x14ac:dyDescent="0.3">
      <c r="A58" s="8">
        <v>51</v>
      </c>
      <c r="B58" s="8" t="s">
        <v>1491</v>
      </c>
      <c r="C58" s="8">
        <v>5398</v>
      </c>
      <c r="D58" s="8"/>
      <c r="E58" s="9"/>
      <c r="F58" s="8">
        <v>5398</v>
      </c>
      <c r="G58" s="9">
        <f t="shared" si="0"/>
        <v>5398000</v>
      </c>
    </row>
    <row r="59" spans="1:7" ht="20.25" customHeight="1" x14ac:dyDescent="0.3">
      <c r="A59" s="8">
        <v>52</v>
      </c>
      <c r="B59" s="8" t="s">
        <v>1492</v>
      </c>
      <c r="C59" s="8">
        <v>8751</v>
      </c>
      <c r="D59" s="8"/>
      <c r="E59" s="9"/>
      <c r="F59" s="8">
        <v>8751</v>
      </c>
      <c r="G59" s="9">
        <f t="shared" si="0"/>
        <v>8751000</v>
      </c>
    </row>
    <row r="60" spans="1:7" ht="20.25" customHeight="1" x14ac:dyDescent="0.3">
      <c r="A60" s="8">
        <v>53</v>
      </c>
      <c r="B60" s="8" t="s">
        <v>1493</v>
      </c>
      <c r="C60" s="8">
        <v>4926</v>
      </c>
      <c r="D60" s="8"/>
      <c r="E60" s="9"/>
      <c r="F60" s="8">
        <v>4926</v>
      </c>
      <c r="G60" s="9">
        <f t="shared" si="0"/>
        <v>4926000</v>
      </c>
    </row>
    <row r="61" spans="1:7" ht="20.25" customHeight="1" x14ac:dyDescent="0.3">
      <c r="A61" s="8">
        <v>54</v>
      </c>
      <c r="B61" s="8" t="s">
        <v>1494</v>
      </c>
      <c r="C61" s="8">
        <v>5299</v>
      </c>
      <c r="D61" s="8"/>
      <c r="E61" s="9"/>
      <c r="F61" s="8">
        <v>5299</v>
      </c>
      <c r="G61" s="9">
        <f t="shared" si="0"/>
        <v>5299000</v>
      </c>
    </row>
    <row r="62" spans="1:7" ht="20.25" customHeight="1" x14ac:dyDescent="0.3">
      <c r="A62" s="8">
        <v>55</v>
      </c>
      <c r="B62" s="8" t="s">
        <v>1495</v>
      </c>
      <c r="C62" s="8">
        <f>4816+500</f>
        <v>5316</v>
      </c>
      <c r="D62" s="8"/>
      <c r="E62" s="9"/>
      <c r="F62" s="8">
        <f>4816+500</f>
        <v>5316</v>
      </c>
      <c r="G62" s="9">
        <f t="shared" si="0"/>
        <v>5316000</v>
      </c>
    </row>
    <row r="63" spans="1:7" ht="20.25" customHeight="1" x14ac:dyDescent="0.3">
      <c r="A63" s="8">
        <v>56</v>
      </c>
      <c r="B63" s="8" t="s">
        <v>1496</v>
      </c>
      <c r="C63" s="8">
        <v>695</v>
      </c>
      <c r="D63" s="8"/>
      <c r="E63" s="9"/>
      <c r="F63" s="8">
        <v>695</v>
      </c>
      <c r="G63" s="9">
        <f t="shared" si="0"/>
        <v>695000</v>
      </c>
    </row>
    <row r="64" spans="1:7" ht="20.25" customHeight="1" x14ac:dyDescent="0.3">
      <c r="A64" s="8">
        <v>57</v>
      </c>
      <c r="B64" s="8" t="s">
        <v>1497</v>
      </c>
      <c r="C64" s="8">
        <v>3290</v>
      </c>
      <c r="D64" s="8"/>
      <c r="E64" s="9"/>
      <c r="F64" s="8">
        <v>3290</v>
      </c>
      <c r="G64" s="9">
        <f t="shared" si="0"/>
        <v>3290000</v>
      </c>
    </row>
    <row r="65" spans="1:7" ht="20.25" customHeight="1" x14ac:dyDescent="0.3">
      <c r="A65" s="8">
        <v>58</v>
      </c>
      <c r="B65" s="8" t="s">
        <v>500</v>
      </c>
      <c r="C65" s="8">
        <v>3421</v>
      </c>
      <c r="D65" s="8"/>
      <c r="E65" s="9"/>
      <c r="F65" s="8">
        <v>3421</v>
      </c>
      <c r="G65" s="9">
        <f t="shared" si="0"/>
        <v>3421000</v>
      </c>
    </row>
    <row r="66" spans="1:7" ht="20.25" customHeight="1" x14ac:dyDescent="0.3">
      <c r="A66" s="8">
        <v>59</v>
      </c>
      <c r="B66" s="8" t="s">
        <v>1498</v>
      </c>
      <c r="C66" s="8">
        <v>717</v>
      </c>
      <c r="D66" s="8"/>
      <c r="E66" s="9"/>
      <c r="F66" s="8">
        <v>717</v>
      </c>
      <c r="G66" s="9">
        <f t="shared" si="0"/>
        <v>717000</v>
      </c>
    </row>
    <row r="67" spans="1:7" ht="20.25" customHeight="1" x14ac:dyDescent="0.3">
      <c r="A67" s="8">
        <v>60</v>
      </c>
      <c r="B67" s="8" t="s">
        <v>1499</v>
      </c>
      <c r="C67" s="8">
        <v>945</v>
      </c>
      <c r="D67" s="8"/>
      <c r="E67" s="9"/>
      <c r="F67" s="8">
        <v>945</v>
      </c>
      <c r="G67" s="9">
        <f t="shared" si="0"/>
        <v>945000</v>
      </c>
    </row>
    <row r="68" spans="1:7" ht="20.25" customHeight="1" x14ac:dyDescent="0.3">
      <c r="A68" s="8">
        <v>61</v>
      </c>
      <c r="B68" s="8" t="s">
        <v>1500</v>
      </c>
      <c r="C68" s="8">
        <v>4426</v>
      </c>
      <c r="D68" s="8"/>
      <c r="E68" s="9"/>
      <c r="F68" s="8">
        <v>4426</v>
      </c>
      <c r="G68" s="9">
        <f t="shared" si="0"/>
        <v>4426000</v>
      </c>
    </row>
    <row r="69" spans="1:7" ht="20.25" customHeight="1" x14ac:dyDescent="0.3">
      <c r="A69" s="8">
        <v>62</v>
      </c>
      <c r="B69" s="8" t="s">
        <v>1501</v>
      </c>
      <c r="C69" s="8">
        <v>2618</v>
      </c>
      <c r="D69" s="8"/>
      <c r="E69" s="9"/>
      <c r="F69" s="8">
        <v>2618</v>
      </c>
      <c r="G69" s="9">
        <f t="shared" si="0"/>
        <v>2618000</v>
      </c>
    </row>
    <row r="70" spans="1:7" ht="20.25" customHeight="1" x14ac:dyDescent="0.3">
      <c r="A70" s="8">
        <v>63</v>
      </c>
      <c r="B70" s="8" t="s">
        <v>1502</v>
      </c>
      <c r="C70" s="8">
        <v>3015</v>
      </c>
      <c r="D70" s="8"/>
      <c r="E70" s="9"/>
      <c r="F70" s="8">
        <v>3015</v>
      </c>
      <c r="G70" s="9">
        <f t="shared" si="0"/>
        <v>3015000</v>
      </c>
    </row>
    <row r="71" spans="1:7" ht="20.25" customHeight="1" x14ac:dyDescent="0.3">
      <c r="A71" s="8">
        <v>64</v>
      </c>
      <c r="B71" s="8" t="s">
        <v>1503</v>
      </c>
      <c r="C71" s="8">
        <v>2021</v>
      </c>
      <c r="D71" s="8"/>
      <c r="E71" s="9"/>
      <c r="F71" s="8">
        <v>2021</v>
      </c>
      <c r="G71" s="9">
        <f t="shared" si="0"/>
        <v>2021000</v>
      </c>
    </row>
    <row r="72" spans="1:7" ht="20.25" customHeight="1" x14ac:dyDescent="0.3">
      <c r="A72" s="8">
        <v>65</v>
      </c>
      <c r="B72" s="8" t="s">
        <v>1504</v>
      </c>
      <c r="C72" s="8">
        <v>2883</v>
      </c>
      <c r="D72" s="8"/>
      <c r="E72" s="9"/>
      <c r="F72" s="8">
        <v>2883</v>
      </c>
      <c r="G72" s="9">
        <f t="shared" si="0"/>
        <v>2883000</v>
      </c>
    </row>
    <row r="73" spans="1:7" ht="20.25" customHeight="1" x14ac:dyDescent="0.3">
      <c r="A73" s="8">
        <v>66</v>
      </c>
      <c r="B73" s="8" t="s">
        <v>1505</v>
      </c>
      <c r="C73" s="8">
        <v>3951</v>
      </c>
      <c r="D73" s="8"/>
      <c r="E73" s="9"/>
      <c r="F73" s="8">
        <v>3951</v>
      </c>
      <c r="G73" s="9">
        <f t="shared" ref="G73:G136" si="1">F73*1000</f>
        <v>3951000</v>
      </c>
    </row>
    <row r="74" spans="1:7" ht="20.25" customHeight="1" x14ac:dyDescent="0.3">
      <c r="A74" s="8">
        <v>67</v>
      </c>
      <c r="B74" s="8" t="s">
        <v>1506</v>
      </c>
      <c r="C74" s="8">
        <f>4589+500</f>
        <v>5089</v>
      </c>
      <c r="D74" s="8"/>
      <c r="E74" s="9"/>
      <c r="F74" s="8">
        <f>4589+500</f>
        <v>5089</v>
      </c>
      <c r="G74" s="9">
        <f t="shared" si="1"/>
        <v>5089000</v>
      </c>
    </row>
    <row r="75" spans="1:7" ht="20.25" customHeight="1" x14ac:dyDescent="0.3">
      <c r="A75" s="8">
        <v>68</v>
      </c>
      <c r="B75" s="8" t="s">
        <v>1507</v>
      </c>
      <c r="C75" s="8">
        <f>2634-500-500+2500</f>
        <v>4134</v>
      </c>
      <c r="D75" s="8"/>
      <c r="E75" s="9"/>
      <c r="F75" s="8">
        <f>2634-500-500+2500</f>
        <v>4134</v>
      </c>
      <c r="G75" s="9">
        <f t="shared" si="1"/>
        <v>4134000</v>
      </c>
    </row>
    <row r="76" spans="1:7" ht="20.25" customHeight="1" x14ac:dyDescent="0.3">
      <c r="A76" s="8">
        <v>69</v>
      </c>
      <c r="B76" s="8" t="s">
        <v>269</v>
      </c>
      <c r="C76" s="8">
        <v>3616</v>
      </c>
      <c r="D76" s="8"/>
      <c r="E76" s="9"/>
      <c r="F76" s="8">
        <v>3616</v>
      </c>
      <c r="G76" s="9">
        <f t="shared" si="1"/>
        <v>3616000</v>
      </c>
    </row>
    <row r="77" spans="1:7" ht="20.25" customHeight="1" x14ac:dyDescent="0.3">
      <c r="A77" s="8">
        <v>70</v>
      </c>
      <c r="B77" s="8" t="s">
        <v>1508</v>
      </c>
      <c r="C77" s="8">
        <v>5040</v>
      </c>
      <c r="D77" s="8"/>
      <c r="E77" s="9"/>
      <c r="F77" s="8">
        <v>5040</v>
      </c>
      <c r="G77" s="9">
        <f t="shared" si="1"/>
        <v>5040000</v>
      </c>
    </row>
    <row r="78" spans="1:7" ht="20.25" customHeight="1" x14ac:dyDescent="0.3">
      <c r="A78" s="8">
        <v>71</v>
      </c>
      <c r="B78" s="8" t="s">
        <v>707</v>
      </c>
      <c r="C78" s="8">
        <v>750</v>
      </c>
      <c r="D78" s="8"/>
      <c r="E78" s="9"/>
      <c r="F78" s="8">
        <v>750</v>
      </c>
      <c r="G78" s="9">
        <f t="shared" si="1"/>
        <v>750000</v>
      </c>
    </row>
    <row r="79" spans="1:7" ht="20.25" customHeight="1" x14ac:dyDescent="0.3">
      <c r="A79" s="8">
        <v>72</v>
      </c>
      <c r="B79" s="8" t="s">
        <v>1509</v>
      </c>
      <c r="C79" s="8">
        <v>3462</v>
      </c>
      <c r="D79" s="8"/>
      <c r="E79" s="9"/>
      <c r="F79" s="8">
        <v>3462</v>
      </c>
      <c r="G79" s="9">
        <f t="shared" si="1"/>
        <v>3462000</v>
      </c>
    </row>
    <row r="80" spans="1:7" ht="20.25" customHeight="1" x14ac:dyDescent="0.3">
      <c r="A80" s="8">
        <v>73</v>
      </c>
      <c r="B80" s="8" t="s">
        <v>1510</v>
      </c>
      <c r="C80" s="8">
        <v>1688</v>
      </c>
      <c r="D80" s="8"/>
      <c r="E80" s="9"/>
      <c r="F80" s="8">
        <v>1688</v>
      </c>
      <c r="G80" s="9">
        <f t="shared" si="1"/>
        <v>1688000</v>
      </c>
    </row>
    <row r="81" spans="1:7" ht="20.25" customHeight="1" x14ac:dyDescent="0.3">
      <c r="A81" s="8">
        <v>74</v>
      </c>
      <c r="B81" s="8" t="s">
        <v>1511</v>
      </c>
      <c r="C81" s="8">
        <v>4105</v>
      </c>
      <c r="D81" s="8"/>
      <c r="E81" s="9"/>
      <c r="F81" s="8">
        <v>4105</v>
      </c>
      <c r="G81" s="9">
        <f t="shared" si="1"/>
        <v>4105000</v>
      </c>
    </row>
    <row r="82" spans="1:7" ht="20.25" customHeight="1" x14ac:dyDescent="0.3">
      <c r="A82" s="8">
        <v>75</v>
      </c>
      <c r="B82" s="8" t="s">
        <v>1512</v>
      </c>
      <c r="C82" s="8">
        <v>1746</v>
      </c>
      <c r="D82" s="8"/>
      <c r="E82" s="9"/>
      <c r="F82" s="8">
        <v>1746</v>
      </c>
      <c r="G82" s="9">
        <f t="shared" si="1"/>
        <v>1746000</v>
      </c>
    </row>
    <row r="83" spans="1:7" ht="20.25" customHeight="1" x14ac:dyDescent="0.3">
      <c r="A83" s="8">
        <v>76</v>
      </c>
      <c r="B83" s="8" t="s">
        <v>1513</v>
      </c>
      <c r="C83" s="8">
        <v>6853</v>
      </c>
      <c r="D83" s="8"/>
      <c r="E83" s="9"/>
      <c r="F83" s="8">
        <v>6853</v>
      </c>
      <c r="G83" s="9">
        <f t="shared" si="1"/>
        <v>6853000</v>
      </c>
    </row>
    <row r="84" spans="1:7" ht="20.25" customHeight="1" x14ac:dyDescent="0.3">
      <c r="A84" s="8">
        <v>77</v>
      </c>
      <c r="B84" s="8" t="s">
        <v>1514</v>
      </c>
      <c r="C84" s="8">
        <v>6160</v>
      </c>
      <c r="D84" s="8"/>
      <c r="E84" s="9"/>
      <c r="F84" s="8">
        <v>6160</v>
      </c>
      <c r="G84" s="9">
        <f t="shared" si="1"/>
        <v>6160000</v>
      </c>
    </row>
    <row r="85" spans="1:7" ht="20.25" customHeight="1" x14ac:dyDescent="0.3">
      <c r="A85" s="8">
        <v>78</v>
      </c>
      <c r="B85" s="8" t="s">
        <v>1515</v>
      </c>
      <c r="C85" s="8">
        <f>1636+1219</f>
        <v>2855</v>
      </c>
      <c r="D85" s="8"/>
      <c r="E85" s="9"/>
      <c r="F85" s="8">
        <f>1636+1219</f>
        <v>2855</v>
      </c>
      <c r="G85" s="9">
        <f t="shared" si="1"/>
        <v>2855000</v>
      </c>
    </row>
    <row r="86" spans="1:7" ht="20.25" customHeight="1" x14ac:dyDescent="0.3">
      <c r="A86" s="8">
        <v>79</v>
      </c>
      <c r="B86" s="8" t="s">
        <v>1516</v>
      </c>
      <c r="C86" s="8">
        <f>2719-1219</f>
        <v>1500</v>
      </c>
      <c r="D86" s="8"/>
      <c r="E86" s="9"/>
      <c r="F86" s="8">
        <f>2719-1219</f>
        <v>1500</v>
      </c>
      <c r="G86" s="9">
        <f t="shared" si="1"/>
        <v>1500000</v>
      </c>
    </row>
    <row r="87" spans="1:7" ht="20.25" customHeight="1" x14ac:dyDescent="0.3">
      <c r="A87" s="8">
        <v>80</v>
      </c>
      <c r="B87" s="8" t="s">
        <v>1517</v>
      </c>
      <c r="C87" s="8">
        <v>2200</v>
      </c>
      <c r="D87" s="8"/>
      <c r="E87" s="9"/>
      <c r="F87" s="8">
        <v>2200</v>
      </c>
      <c r="G87" s="9">
        <f t="shared" si="1"/>
        <v>2200000</v>
      </c>
    </row>
    <row r="88" spans="1:7" ht="20.25" customHeight="1" x14ac:dyDescent="0.3">
      <c r="A88" s="8">
        <v>81</v>
      </c>
      <c r="B88" s="8" t="s">
        <v>661</v>
      </c>
      <c r="C88" s="8">
        <v>2768</v>
      </c>
      <c r="D88" s="8"/>
      <c r="E88" s="9"/>
      <c r="F88" s="8">
        <v>2768</v>
      </c>
      <c r="G88" s="9">
        <f t="shared" si="1"/>
        <v>2768000</v>
      </c>
    </row>
    <row r="89" spans="1:7" ht="20.25" customHeight="1" x14ac:dyDescent="0.3">
      <c r="A89" s="8">
        <v>82</v>
      </c>
      <c r="B89" s="8" t="s">
        <v>1518</v>
      </c>
      <c r="C89" s="8">
        <v>1640</v>
      </c>
      <c r="D89" s="8"/>
      <c r="E89" s="9"/>
      <c r="F89" s="8">
        <v>1640</v>
      </c>
      <c r="G89" s="9">
        <f t="shared" si="1"/>
        <v>1640000</v>
      </c>
    </row>
    <row r="90" spans="1:7" ht="20.25" customHeight="1" x14ac:dyDescent="0.3">
      <c r="A90" s="8">
        <v>83</v>
      </c>
      <c r="B90" s="8" t="s">
        <v>205</v>
      </c>
      <c r="C90" s="8">
        <v>2649</v>
      </c>
      <c r="D90" s="8"/>
      <c r="E90" s="9"/>
      <c r="F90" s="8">
        <v>2649</v>
      </c>
      <c r="G90" s="9">
        <f t="shared" si="1"/>
        <v>2649000</v>
      </c>
    </row>
    <row r="91" spans="1:7" ht="20.25" customHeight="1" x14ac:dyDescent="0.3">
      <c r="A91" s="8">
        <v>84</v>
      </c>
      <c r="B91" s="8" t="s">
        <v>1519</v>
      </c>
      <c r="C91" s="8">
        <v>2749</v>
      </c>
      <c r="D91" s="8"/>
      <c r="E91" s="9"/>
      <c r="F91" s="8">
        <v>2749</v>
      </c>
      <c r="G91" s="9">
        <f t="shared" si="1"/>
        <v>2749000</v>
      </c>
    </row>
    <row r="92" spans="1:7" ht="20.25" customHeight="1" x14ac:dyDescent="0.3">
      <c r="A92" s="8">
        <v>85</v>
      </c>
      <c r="B92" s="8" t="s">
        <v>1520</v>
      </c>
      <c r="C92" s="8">
        <v>2830</v>
      </c>
      <c r="D92" s="8"/>
      <c r="E92" s="9"/>
      <c r="F92" s="8">
        <v>2830</v>
      </c>
      <c r="G92" s="9">
        <f t="shared" si="1"/>
        <v>2830000</v>
      </c>
    </row>
    <row r="93" spans="1:7" ht="20.25" customHeight="1" x14ac:dyDescent="0.3">
      <c r="A93" s="8">
        <v>86</v>
      </c>
      <c r="B93" s="8" t="s">
        <v>1521</v>
      </c>
      <c r="C93" s="8">
        <v>1887</v>
      </c>
      <c r="D93" s="8"/>
      <c r="E93" s="9"/>
      <c r="F93" s="8">
        <v>1887</v>
      </c>
      <c r="G93" s="9">
        <f t="shared" si="1"/>
        <v>1887000</v>
      </c>
    </row>
    <row r="94" spans="1:7" ht="20.25" customHeight="1" x14ac:dyDescent="0.3">
      <c r="A94" s="8">
        <v>87</v>
      </c>
      <c r="B94" s="8" t="s">
        <v>1522</v>
      </c>
      <c r="C94" s="8">
        <v>872</v>
      </c>
      <c r="D94" s="8"/>
      <c r="E94" s="9"/>
      <c r="F94" s="8">
        <v>872</v>
      </c>
      <c r="G94" s="9">
        <f t="shared" si="1"/>
        <v>872000</v>
      </c>
    </row>
    <row r="95" spans="1:7" ht="20.25" customHeight="1" x14ac:dyDescent="0.3">
      <c r="A95" s="8">
        <v>88</v>
      </c>
      <c r="B95" s="8" t="s">
        <v>1523</v>
      </c>
      <c r="C95" s="8">
        <v>1655</v>
      </c>
      <c r="D95" s="8"/>
      <c r="E95" s="9"/>
      <c r="F95" s="8">
        <v>1655</v>
      </c>
      <c r="G95" s="9">
        <f t="shared" si="1"/>
        <v>1655000</v>
      </c>
    </row>
    <row r="96" spans="1:7" ht="20.25" customHeight="1" x14ac:dyDescent="0.3">
      <c r="A96" s="8">
        <v>89</v>
      </c>
      <c r="B96" s="8" t="s">
        <v>1524</v>
      </c>
      <c r="C96" s="8">
        <v>1045</v>
      </c>
      <c r="D96" s="8"/>
      <c r="E96" s="9"/>
      <c r="F96" s="8">
        <v>1045</v>
      </c>
      <c r="G96" s="9">
        <f t="shared" si="1"/>
        <v>1045000</v>
      </c>
    </row>
    <row r="97" spans="1:7" ht="20.25" customHeight="1" x14ac:dyDescent="0.3">
      <c r="A97" s="8">
        <v>90</v>
      </c>
      <c r="B97" s="8" t="s">
        <v>1525</v>
      </c>
      <c r="C97" s="8">
        <v>1856</v>
      </c>
      <c r="D97" s="8"/>
      <c r="E97" s="9"/>
      <c r="F97" s="8">
        <v>1856</v>
      </c>
      <c r="G97" s="9">
        <f t="shared" si="1"/>
        <v>1856000</v>
      </c>
    </row>
    <row r="98" spans="1:7" ht="20.25" customHeight="1" x14ac:dyDescent="0.3">
      <c r="A98" s="8">
        <v>91</v>
      </c>
      <c r="B98" s="8" t="s">
        <v>1526</v>
      </c>
      <c r="C98" s="8">
        <v>653</v>
      </c>
      <c r="D98" s="8"/>
      <c r="E98" s="9"/>
      <c r="F98" s="8">
        <v>653</v>
      </c>
      <c r="G98" s="9">
        <f t="shared" si="1"/>
        <v>653000</v>
      </c>
    </row>
    <row r="99" spans="1:7" ht="20.25" customHeight="1" x14ac:dyDescent="0.3">
      <c r="A99" s="8">
        <v>92</v>
      </c>
      <c r="B99" s="8" t="s">
        <v>493</v>
      </c>
      <c r="C99" s="8">
        <v>921</v>
      </c>
      <c r="D99" s="8"/>
      <c r="E99" s="9"/>
      <c r="F99" s="8">
        <v>921</v>
      </c>
      <c r="G99" s="9">
        <f t="shared" si="1"/>
        <v>921000</v>
      </c>
    </row>
    <row r="100" spans="1:7" ht="20.25" customHeight="1" x14ac:dyDescent="0.3">
      <c r="A100" s="8">
        <v>93</v>
      </c>
      <c r="B100" s="8" t="s">
        <v>761</v>
      </c>
      <c r="C100" s="8">
        <v>3327</v>
      </c>
      <c r="D100" s="8"/>
      <c r="E100" s="9"/>
      <c r="F100" s="8">
        <v>3327</v>
      </c>
      <c r="G100" s="9">
        <f t="shared" si="1"/>
        <v>3327000</v>
      </c>
    </row>
    <row r="101" spans="1:7" ht="20.25" customHeight="1" x14ac:dyDescent="0.3">
      <c r="A101" s="8">
        <v>94</v>
      </c>
      <c r="B101" s="8" t="s">
        <v>1527</v>
      </c>
      <c r="C101" s="8">
        <v>3461</v>
      </c>
      <c r="D101" s="8"/>
      <c r="E101" s="9"/>
      <c r="F101" s="8">
        <v>3461</v>
      </c>
      <c r="G101" s="9">
        <f t="shared" si="1"/>
        <v>3461000</v>
      </c>
    </row>
    <row r="102" spans="1:7" ht="20.25" customHeight="1" x14ac:dyDescent="0.3">
      <c r="A102" s="8">
        <v>95</v>
      </c>
      <c r="B102" s="8" t="s">
        <v>1528</v>
      </c>
      <c r="C102" s="8">
        <v>3202</v>
      </c>
      <c r="D102" s="8"/>
      <c r="E102" s="9"/>
      <c r="F102" s="8">
        <v>3202</v>
      </c>
      <c r="G102" s="9">
        <f t="shared" si="1"/>
        <v>3202000</v>
      </c>
    </row>
    <row r="103" spans="1:7" ht="20.25" customHeight="1" x14ac:dyDescent="0.3">
      <c r="A103" s="8">
        <v>96</v>
      </c>
      <c r="B103" s="8" t="s">
        <v>1529</v>
      </c>
      <c r="C103" s="8">
        <v>3277</v>
      </c>
      <c r="D103" s="8"/>
      <c r="E103" s="9"/>
      <c r="F103" s="8">
        <v>3277</v>
      </c>
      <c r="G103" s="9">
        <f t="shared" si="1"/>
        <v>3277000</v>
      </c>
    </row>
    <row r="104" spans="1:7" ht="20.25" customHeight="1" x14ac:dyDescent="0.3">
      <c r="A104" s="8">
        <v>97</v>
      </c>
      <c r="B104" s="8" t="s">
        <v>1530</v>
      </c>
      <c r="C104" s="8">
        <v>4045</v>
      </c>
      <c r="D104" s="8"/>
      <c r="E104" s="9"/>
      <c r="F104" s="8">
        <v>4045</v>
      </c>
      <c r="G104" s="9">
        <f t="shared" si="1"/>
        <v>4045000</v>
      </c>
    </row>
    <row r="105" spans="1:7" ht="20.25" customHeight="1" x14ac:dyDescent="0.3">
      <c r="A105" s="8">
        <v>98</v>
      </c>
      <c r="B105" s="8" t="s">
        <v>1531</v>
      </c>
      <c r="C105" s="8">
        <v>1622</v>
      </c>
      <c r="D105" s="8"/>
      <c r="E105" s="9"/>
      <c r="F105" s="8">
        <v>1622</v>
      </c>
      <c r="G105" s="9">
        <f t="shared" si="1"/>
        <v>1622000</v>
      </c>
    </row>
    <row r="106" spans="1:7" ht="20.25" customHeight="1" x14ac:dyDescent="0.3">
      <c r="A106" s="8">
        <v>99</v>
      </c>
      <c r="B106" s="8" t="s">
        <v>1532</v>
      </c>
      <c r="C106" s="8">
        <v>1490</v>
      </c>
      <c r="D106" s="8"/>
      <c r="E106" s="9"/>
      <c r="F106" s="8">
        <v>1490</v>
      </c>
      <c r="G106" s="9">
        <f t="shared" si="1"/>
        <v>1490000</v>
      </c>
    </row>
    <row r="107" spans="1:7" ht="20.25" customHeight="1" x14ac:dyDescent="0.3">
      <c r="A107" s="8">
        <v>100</v>
      </c>
      <c r="B107" s="8" t="s">
        <v>1533</v>
      </c>
      <c r="C107" s="8">
        <v>3328</v>
      </c>
      <c r="D107" s="8"/>
      <c r="E107" s="9"/>
      <c r="F107" s="8">
        <v>3328</v>
      </c>
      <c r="G107" s="9">
        <f t="shared" si="1"/>
        <v>3328000</v>
      </c>
    </row>
    <row r="108" spans="1:7" ht="20.25" customHeight="1" x14ac:dyDescent="0.3">
      <c r="A108" s="8">
        <v>101</v>
      </c>
      <c r="B108" s="8" t="s">
        <v>1534</v>
      </c>
      <c r="C108" s="8">
        <v>5517</v>
      </c>
      <c r="D108" s="8"/>
      <c r="E108" s="9"/>
      <c r="F108" s="8">
        <v>5517</v>
      </c>
      <c r="G108" s="9">
        <f t="shared" si="1"/>
        <v>5517000</v>
      </c>
    </row>
    <row r="109" spans="1:7" ht="20.25" customHeight="1" x14ac:dyDescent="0.3">
      <c r="A109" s="8">
        <v>102</v>
      </c>
      <c r="B109" s="8" t="s">
        <v>1535</v>
      </c>
      <c r="C109" s="8">
        <v>3935</v>
      </c>
      <c r="D109" s="8"/>
      <c r="E109" s="9"/>
      <c r="F109" s="8">
        <v>3935</v>
      </c>
      <c r="G109" s="9">
        <f t="shared" si="1"/>
        <v>3935000</v>
      </c>
    </row>
    <row r="110" spans="1:7" ht="20.25" customHeight="1" x14ac:dyDescent="0.3">
      <c r="A110" s="8">
        <v>103</v>
      </c>
      <c r="B110" s="8" t="s">
        <v>1536</v>
      </c>
      <c r="C110" s="8">
        <v>4022</v>
      </c>
      <c r="D110" s="8"/>
      <c r="E110" s="9"/>
      <c r="F110" s="8">
        <v>4022</v>
      </c>
      <c r="G110" s="9">
        <f t="shared" si="1"/>
        <v>4022000</v>
      </c>
    </row>
    <row r="111" spans="1:7" ht="20.25" customHeight="1" x14ac:dyDescent="0.3">
      <c r="A111" s="8">
        <v>104</v>
      </c>
      <c r="B111" s="8" t="s">
        <v>1537</v>
      </c>
      <c r="C111" s="8">
        <v>2089</v>
      </c>
      <c r="D111" s="8"/>
      <c r="E111" s="9"/>
      <c r="F111" s="8">
        <v>2089</v>
      </c>
      <c r="G111" s="9">
        <f t="shared" si="1"/>
        <v>2089000</v>
      </c>
    </row>
    <row r="112" spans="1:7" ht="20.25" customHeight="1" x14ac:dyDescent="0.3">
      <c r="A112" s="8">
        <v>105</v>
      </c>
      <c r="B112" s="8" t="s">
        <v>1538</v>
      </c>
      <c r="C112" s="8">
        <v>450</v>
      </c>
      <c r="D112" s="8"/>
      <c r="E112" s="9"/>
      <c r="F112" s="8">
        <v>450</v>
      </c>
      <c r="G112" s="9">
        <f t="shared" si="1"/>
        <v>450000</v>
      </c>
    </row>
    <row r="113" spans="1:7" ht="20.25" customHeight="1" x14ac:dyDescent="0.3">
      <c r="A113" s="8">
        <v>106</v>
      </c>
      <c r="B113" s="8" t="s">
        <v>1539</v>
      </c>
      <c r="C113" s="8">
        <v>5791</v>
      </c>
      <c r="D113" s="8"/>
      <c r="E113" s="9"/>
      <c r="F113" s="8">
        <v>5791</v>
      </c>
      <c r="G113" s="9">
        <f t="shared" si="1"/>
        <v>5791000</v>
      </c>
    </row>
    <row r="114" spans="1:7" ht="20.25" customHeight="1" x14ac:dyDescent="0.3">
      <c r="A114" s="8">
        <v>107</v>
      </c>
      <c r="B114" s="8" t="s">
        <v>1540</v>
      </c>
      <c r="C114" s="8">
        <v>5961</v>
      </c>
      <c r="D114" s="8"/>
      <c r="E114" s="9"/>
      <c r="F114" s="8">
        <v>5961</v>
      </c>
      <c r="G114" s="9">
        <f t="shared" si="1"/>
        <v>5961000</v>
      </c>
    </row>
    <row r="115" spans="1:7" ht="20.25" customHeight="1" x14ac:dyDescent="0.3">
      <c r="A115" s="8">
        <v>108</v>
      </c>
      <c r="B115" s="8" t="s">
        <v>1541</v>
      </c>
      <c r="C115" s="8">
        <v>7349</v>
      </c>
      <c r="D115" s="8"/>
      <c r="E115" s="9"/>
      <c r="F115" s="8">
        <v>7349</v>
      </c>
      <c r="G115" s="9">
        <f t="shared" si="1"/>
        <v>7349000</v>
      </c>
    </row>
    <row r="116" spans="1:7" ht="20.25" customHeight="1" x14ac:dyDescent="0.3">
      <c r="A116" s="8">
        <v>109</v>
      </c>
      <c r="B116" s="8" t="s">
        <v>1542</v>
      </c>
      <c r="C116" s="8">
        <v>2579</v>
      </c>
      <c r="D116" s="8"/>
      <c r="E116" s="9"/>
      <c r="F116" s="8">
        <v>2579</v>
      </c>
      <c r="G116" s="9">
        <f t="shared" si="1"/>
        <v>2579000</v>
      </c>
    </row>
    <row r="117" spans="1:7" ht="20.25" customHeight="1" x14ac:dyDescent="0.3">
      <c r="A117" s="8">
        <v>110</v>
      </c>
      <c r="B117" s="8" t="s">
        <v>1543</v>
      </c>
      <c r="C117" s="8">
        <v>6203</v>
      </c>
      <c r="D117" s="8"/>
      <c r="E117" s="9"/>
      <c r="F117" s="8">
        <v>6203</v>
      </c>
      <c r="G117" s="9">
        <f t="shared" si="1"/>
        <v>6203000</v>
      </c>
    </row>
    <row r="118" spans="1:7" ht="20.25" customHeight="1" x14ac:dyDescent="0.3">
      <c r="A118" s="8">
        <v>111</v>
      </c>
      <c r="B118" s="8" t="s">
        <v>1544</v>
      </c>
      <c r="C118" s="8">
        <v>2731</v>
      </c>
      <c r="D118" s="8"/>
      <c r="E118" s="9"/>
      <c r="F118" s="8">
        <v>2731</v>
      </c>
      <c r="G118" s="9">
        <f t="shared" si="1"/>
        <v>2731000</v>
      </c>
    </row>
    <row r="119" spans="1:7" ht="20.25" customHeight="1" x14ac:dyDescent="0.3">
      <c r="A119" s="8">
        <v>112</v>
      </c>
      <c r="B119" s="8" t="s">
        <v>1545</v>
      </c>
      <c r="C119" s="8">
        <v>3601</v>
      </c>
      <c r="D119" s="8"/>
      <c r="E119" s="9"/>
      <c r="F119" s="8">
        <v>3601</v>
      </c>
      <c r="G119" s="9">
        <f t="shared" si="1"/>
        <v>3601000</v>
      </c>
    </row>
    <row r="120" spans="1:7" ht="20.25" customHeight="1" x14ac:dyDescent="0.3">
      <c r="A120" s="8">
        <v>113</v>
      </c>
      <c r="B120" s="8" t="s">
        <v>1546</v>
      </c>
      <c r="C120" s="8">
        <v>5166</v>
      </c>
      <c r="D120" s="8"/>
      <c r="E120" s="9"/>
      <c r="F120" s="8">
        <v>5166</v>
      </c>
      <c r="G120" s="9">
        <f t="shared" si="1"/>
        <v>5166000</v>
      </c>
    </row>
    <row r="121" spans="1:7" ht="20.25" customHeight="1" x14ac:dyDescent="0.3">
      <c r="A121" s="8">
        <v>114</v>
      </c>
      <c r="B121" s="8" t="s">
        <v>1547</v>
      </c>
      <c r="C121" s="8">
        <v>3956</v>
      </c>
      <c r="D121" s="8"/>
      <c r="E121" s="9"/>
      <c r="F121" s="8">
        <v>3956</v>
      </c>
      <c r="G121" s="9">
        <f t="shared" si="1"/>
        <v>3956000</v>
      </c>
    </row>
    <row r="122" spans="1:7" ht="20.25" customHeight="1" x14ac:dyDescent="0.3">
      <c r="A122" s="8">
        <v>115</v>
      </c>
      <c r="B122" s="8" t="s">
        <v>1548</v>
      </c>
      <c r="C122" s="8">
        <v>3592</v>
      </c>
      <c r="D122" s="8"/>
      <c r="E122" s="9"/>
      <c r="F122" s="8">
        <v>3592</v>
      </c>
      <c r="G122" s="9">
        <f t="shared" si="1"/>
        <v>3592000</v>
      </c>
    </row>
    <row r="123" spans="1:7" ht="20.25" customHeight="1" x14ac:dyDescent="0.3">
      <c r="A123" s="8">
        <v>116</v>
      </c>
      <c r="B123" s="8" t="s">
        <v>1549</v>
      </c>
      <c r="C123" s="8">
        <v>7199</v>
      </c>
      <c r="D123" s="8"/>
      <c r="E123" s="9"/>
      <c r="F123" s="8">
        <v>7199</v>
      </c>
      <c r="G123" s="9">
        <f t="shared" si="1"/>
        <v>7199000</v>
      </c>
    </row>
    <row r="124" spans="1:7" ht="20.25" customHeight="1" x14ac:dyDescent="0.3">
      <c r="A124" s="8">
        <v>117</v>
      </c>
      <c r="B124" s="8" t="s">
        <v>1550</v>
      </c>
      <c r="C124" s="8">
        <v>300</v>
      </c>
      <c r="D124" s="8"/>
      <c r="E124" s="9"/>
      <c r="F124" s="8">
        <v>300</v>
      </c>
      <c r="G124" s="9">
        <f t="shared" si="1"/>
        <v>300000</v>
      </c>
    </row>
    <row r="125" spans="1:7" ht="20.25" customHeight="1" x14ac:dyDescent="0.3">
      <c r="A125" s="8">
        <v>118</v>
      </c>
      <c r="B125" s="8" t="s">
        <v>1551</v>
      </c>
      <c r="C125" s="8">
        <v>2475</v>
      </c>
      <c r="D125" s="8"/>
      <c r="E125" s="9"/>
      <c r="F125" s="8">
        <v>2475</v>
      </c>
      <c r="G125" s="9">
        <f t="shared" si="1"/>
        <v>2475000</v>
      </c>
    </row>
    <row r="126" spans="1:7" ht="20.25" customHeight="1" x14ac:dyDescent="0.3">
      <c r="A126" s="8">
        <v>119</v>
      </c>
      <c r="B126" s="8" t="s">
        <v>1552</v>
      </c>
      <c r="C126" s="8">
        <v>3280</v>
      </c>
      <c r="D126" s="8"/>
      <c r="E126" s="9"/>
      <c r="F126" s="8">
        <v>3280</v>
      </c>
      <c r="G126" s="9">
        <f t="shared" si="1"/>
        <v>3280000</v>
      </c>
    </row>
    <row r="127" spans="1:7" ht="20.25" customHeight="1" x14ac:dyDescent="0.3">
      <c r="A127" s="8">
        <v>120</v>
      </c>
      <c r="B127" s="8" t="s">
        <v>1553</v>
      </c>
      <c r="C127" s="8">
        <v>4782</v>
      </c>
      <c r="D127" s="8"/>
      <c r="E127" s="9"/>
      <c r="F127" s="8">
        <v>4782</v>
      </c>
      <c r="G127" s="9">
        <f t="shared" si="1"/>
        <v>4782000</v>
      </c>
    </row>
    <row r="128" spans="1:7" ht="20.25" customHeight="1" x14ac:dyDescent="0.3">
      <c r="A128" s="8">
        <v>121</v>
      </c>
      <c r="B128" s="8" t="s">
        <v>1554</v>
      </c>
      <c r="C128" s="8">
        <v>1940</v>
      </c>
      <c r="D128" s="8"/>
      <c r="E128" s="9"/>
      <c r="F128" s="8">
        <v>1940</v>
      </c>
      <c r="G128" s="9">
        <f t="shared" si="1"/>
        <v>1940000</v>
      </c>
    </row>
    <row r="129" spans="1:7" ht="20.25" customHeight="1" x14ac:dyDescent="0.3">
      <c r="A129" s="8">
        <v>122</v>
      </c>
      <c r="B129" s="8" t="s">
        <v>150</v>
      </c>
      <c r="C129" s="8">
        <v>3941</v>
      </c>
      <c r="D129" s="8"/>
      <c r="E129" s="9"/>
      <c r="F129" s="8">
        <v>3941</v>
      </c>
      <c r="G129" s="9">
        <f t="shared" si="1"/>
        <v>3941000</v>
      </c>
    </row>
    <row r="130" spans="1:7" ht="20.25" customHeight="1" x14ac:dyDescent="0.3">
      <c r="A130" s="8">
        <v>123</v>
      </c>
      <c r="B130" s="8" t="s">
        <v>1361</v>
      </c>
      <c r="C130" s="8">
        <v>2682</v>
      </c>
      <c r="D130" s="8"/>
      <c r="E130" s="9"/>
      <c r="F130" s="8">
        <v>2682</v>
      </c>
      <c r="G130" s="9">
        <f t="shared" si="1"/>
        <v>2682000</v>
      </c>
    </row>
    <row r="131" spans="1:7" ht="20.25" customHeight="1" x14ac:dyDescent="0.3">
      <c r="A131" s="8">
        <v>124</v>
      </c>
      <c r="B131" s="8" t="s">
        <v>1555</v>
      </c>
      <c r="C131" s="8">
        <v>1940</v>
      </c>
      <c r="D131" s="8"/>
      <c r="E131" s="9"/>
      <c r="F131" s="8">
        <v>1940</v>
      </c>
      <c r="G131" s="9">
        <f t="shared" si="1"/>
        <v>1940000</v>
      </c>
    </row>
    <row r="132" spans="1:7" ht="20.25" customHeight="1" x14ac:dyDescent="0.3">
      <c r="A132" s="8">
        <v>125</v>
      </c>
      <c r="B132" s="8" t="s">
        <v>1556</v>
      </c>
      <c r="C132" s="8">
        <v>2087</v>
      </c>
      <c r="D132" s="8"/>
      <c r="E132" s="9"/>
      <c r="F132" s="8">
        <v>2087</v>
      </c>
      <c r="G132" s="9">
        <f t="shared" si="1"/>
        <v>2087000</v>
      </c>
    </row>
    <row r="133" spans="1:7" ht="20.25" customHeight="1" x14ac:dyDescent="0.3">
      <c r="A133" s="8">
        <v>126</v>
      </c>
      <c r="B133" s="8" t="s">
        <v>1557</v>
      </c>
      <c r="C133" s="8">
        <v>1840</v>
      </c>
      <c r="D133" s="8"/>
      <c r="E133" s="9"/>
      <c r="F133" s="8">
        <v>1840</v>
      </c>
      <c r="G133" s="9">
        <f t="shared" si="1"/>
        <v>1840000</v>
      </c>
    </row>
    <row r="134" spans="1:7" ht="20.25" customHeight="1" x14ac:dyDescent="0.3">
      <c r="A134" s="8">
        <v>127</v>
      </c>
      <c r="B134" s="8" t="s">
        <v>1558</v>
      </c>
      <c r="C134" s="8">
        <v>2175</v>
      </c>
      <c r="D134" s="8"/>
      <c r="E134" s="9"/>
      <c r="F134" s="8">
        <v>2175</v>
      </c>
      <c r="G134" s="9">
        <f t="shared" si="1"/>
        <v>2175000</v>
      </c>
    </row>
    <row r="135" spans="1:7" ht="20.25" customHeight="1" x14ac:dyDescent="0.3">
      <c r="A135" s="8">
        <v>128</v>
      </c>
      <c r="B135" s="8" t="s">
        <v>1559</v>
      </c>
      <c r="C135" s="8">
        <v>989</v>
      </c>
      <c r="D135" s="8"/>
      <c r="E135" s="9"/>
      <c r="F135" s="8">
        <v>989</v>
      </c>
      <c r="G135" s="9">
        <f t="shared" si="1"/>
        <v>989000</v>
      </c>
    </row>
    <row r="136" spans="1:7" ht="20.25" customHeight="1" x14ac:dyDescent="0.3">
      <c r="A136" s="8">
        <v>129</v>
      </c>
      <c r="B136" s="8" t="s">
        <v>1560</v>
      </c>
      <c r="C136" s="8">
        <v>1276</v>
      </c>
      <c r="D136" s="8"/>
      <c r="E136" s="9"/>
      <c r="F136" s="8">
        <v>1276</v>
      </c>
      <c r="G136" s="9">
        <f t="shared" si="1"/>
        <v>1276000</v>
      </c>
    </row>
    <row r="137" spans="1:7" ht="20.25" customHeight="1" x14ac:dyDescent="0.3">
      <c r="A137" s="8">
        <v>130</v>
      </c>
      <c r="B137" s="8" t="s">
        <v>1561</v>
      </c>
      <c r="C137" s="8">
        <v>5170</v>
      </c>
      <c r="D137" s="8"/>
      <c r="E137" s="9"/>
      <c r="F137" s="8">
        <v>5170</v>
      </c>
      <c r="G137" s="9">
        <f t="shared" ref="G137:G156" si="2">F137*1000</f>
        <v>5170000</v>
      </c>
    </row>
    <row r="138" spans="1:7" ht="20.25" customHeight="1" x14ac:dyDescent="0.3">
      <c r="A138" s="8">
        <v>131</v>
      </c>
      <c r="B138" s="8" t="s">
        <v>1562</v>
      </c>
      <c r="C138" s="8">
        <v>3151</v>
      </c>
      <c r="D138" s="8"/>
      <c r="E138" s="9"/>
      <c r="F138" s="8">
        <v>3151</v>
      </c>
      <c r="G138" s="9">
        <f t="shared" si="2"/>
        <v>3151000</v>
      </c>
    </row>
    <row r="139" spans="1:7" ht="20.25" customHeight="1" x14ac:dyDescent="0.3">
      <c r="A139" s="8">
        <v>132</v>
      </c>
      <c r="B139" s="8" t="s">
        <v>1563</v>
      </c>
      <c r="C139" s="8">
        <v>2583</v>
      </c>
      <c r="D139" s="8"/>
      <c r="E139" s="9"/>
      <c r="F139" s="8">
        <v>2583</v>
      </c>
      <c r="G139" s="9">
        <f t="shared" si="2"/>
        <v>2583000</v>
      </c>
    </row>
    <row r="140" spans="1:7" ht="20.25" customHeight="1" x14ac:dyDescent="0.3">
      <c r="A140" s="8">
        <v>133</v>
      </c>
      <c r="B140" s="8" t="s">
        <v>1564</v>
      </c>
      <c r="C140" s="8">
        <v>300</v>
      </c>
      <c r="D140" s="8"/>
      <c r="E140" s="9"/>
      <c r="F140" s="8">
        <v>300</v>
      </c>
      <c r="G140" s="9">
        <f t="shared" si="2"/>
        <v>300000</v>
      </c>
    </row>
    <row r="141" spans="1:7" ht="20.25" customHeight="1" x14ac:dyDescent="0.3">
      <c r="A141" s="8">
        <v>134</v>
      </c>
      <c r="B141" s="8" t="s">
        <v>1565</v>
      </c>
      <c r="C141" s="8">
        <v>3662</v>
      </c>
      <c r="D141" s="8"/>
      <c r="E141" s="9"/>
      <c r="F141" s="8">
        <v>3662</v>
      </c>
      <c r="G141" s="9">
        <f t="shared" si="2"/>
        <v>3662000</v>
      </c>
    </row>
    <row r="142" spans="1:7" ht="20.25" customHeight="1" x14ac:dyDescent="0.3">
      <c r="A142" s="8">
        <v>135</v>
      </c>
      <c r="B142" s="8" t="s">
        <v>1566</v>
      </c>
      <c r="C142" s="8">
        <v>3763</v>
      </c>
      <c r="D142" s="8"/>
      <c r="E142" s="9"/>
      <c r="F142" s="8">
        <v>3763</v>
      </c>
      <c r="G142" s="9">
        <f t="shared" si="2"/>
        <v>3763000</v>
      </c>
    </row>
    <row r="143" spans="1:7" ht="20.25" customHeight="1" x14ac:dyDescent="0.3">
      <c r="A143" s="8">
        <v>136</v>
      </c>
      <c r="B143" s="8" t="s">
        <v>1567</v>
      </c>
      <c r="C143" s="8">
        <v>6640</v>
      </c>
      <c r="D143" s="8"/>
      <c r="E143" s="9"/>
      <c r="F143" s="8">
        <v>6640</v>
      </c>
      <c r="G143" s="9">
        <f t="shared" si="2"/>
        <v>6640000</v>
      </c>
    </row>
    <row r="144" spans="1:7" ht="20.25" customHeight="1" x14ac:dyDescent="0.3">
      <c r="A144" s="8">
        <v>137</v>
      </c>
      <c r="B144" s="8" t="s">
        <v>1081</v>
      </c>
      <c r="C144" s="8">
        <v>1093</v>
      </c>
      <c r="D144" s="8"/>
      <c r="E144" s="9"/>
      <c r="F144" s="8">
        <v>1093</v>
      </c>
      <c r="G144" s="9">
        <f t="shared" si="2"/>
        <v>1093000</v>
      </c>
    </row>
    <row r="145" spans="1:7" ht="20.25" customHeight="1" x14ac:dyDescent="0.3">
      <c r="A145" s="8">
        <v>138</v>
      </c>
      <c r="B145" s="8" t="s">
        <v>1568</v>
      </c>
      <c r="C145" s="8">
        <v>1981</v>
      </c>
      <c r="D145" s="8"/>
      <c r="E145" s="9"/>
      <c r="F145" s="8">
        <v>1981</v>
      </c>
      <c r="G145" s="9">
        <f t="shared" si="2"/>
        <v>1981000</v>
      </c>
    </row>
    <row r="146" spans="1:7" ht="20.25" customHeight="1" x14ac:dyDescent="0.3">
      <c r="A146" s="8">
        <v>139</v>
      </c>
      <c r="B146" s="8" t="s">
        <v>465</v>
      </c>
      <c r="C146" s="8">
        <v>2921</v>
      </c>
      <c r="D146" s="8"/>
      <c r="E146" s="9"/>
      <c r="F146" s="8">
        <v>2921</v>
      </c>
      <c r="G146" s="9">
        <f t="shared" si="2"/>
        <v>2921000</v>
      </c>
    </row>
    <row r="147" spans="1:7" ht="20.25" customHeight="1" x14ac:dyDescent="0.3">
      <c r="A147" s="8">
        <v>140</v>
      </c>
      <c r="B147" s="8" t="s">
        <v>1569</v>
      </c>
      <c r="C147" s="8">
        <v>3211</v>
      </c>
      <c r="D147" s="8"/>
      <c r="E147" s="9"/>
      <c r="F147" s="8">
        <v>3211</v>
      </c>
      <c r="G147" s="9">
        <f t="shared" si="2"/>
        <v>3211000</v>
      </c>
    </row>
    <row r="148" spans="1:7" ht="20.25" customHeight="1" x14ac:dyDescent="0.3">
      <c r="A148" s="8">
        <v>141</v>
      </c>
      <c r="B148" s="8" t="s">
        <v>1570</v>
      </c>
      <c r="C148" s="8">
        <v>711</v>
      </c>
      <c r="D148" s="8"/>
      <c r="E148" s="9"/>
      <c r="F148" s="8">
        <v>711</v>
      </c>
      <c r="G148" s="9">
        <f t="shared" si="2"/>
        <v>711000</v>
      </c>
    </row>
    <row r="149" spans="1:7" ht="20.25" customHeight="1" x14ac:dyDescent="0.3">
      <c r="A149" s="8">
        <v>142</v>
      </c>
      <c r="B149" s="8" t="s">
        <v>1571</v>
      </c>
      <c r="C149" s="8">
        <v>3046</v>
      </c>
      <c r="D149" s="8"/>
      <c r="E149" s="9"/>
      <c r="F149" s="8">
        <v>3046</v>
      </c>
      <c r="G149" s="9">
        <f t="shared" si="2"/>
        <v>3046000</v>
      </c>
    </row>
    <row r="150" spans="1:7" ht="20.25" customHeight="1" x14ac:dyDescent="0.3">
      <c r="A150" s="8">
        <v>143</v>
      </c>
      <c r="B150" s="8" t="s">
        <v>1572</v>
      </c>
      <c r="C150" s="8">
        <v>4759</v>
      </c>
      <c r="D150" s="8"/>
      <c r="E150" s="9"/>
      <c r="F150" s="8">
        <v>4759</v>
      </c>
      <c r="G150" s="9">
        <f t="shared" si="2"/>
        <v>4759000</v>
      </c>
    </row>
    <row r="151" spans="1:7" ht="20.25" customHeight="1" x14ac:dyDescent="0.3">
      <c r="A151" s="8">
        <v>144</v>
      </c>
      <c r="B151" s="8" t="s">
        <v>1573</v>
      </c>
      <c r="C151" s="8">
        <v>5812</v>
      </c>
      <c r="D151" s="8"/>
      <c r="E151" s="9"/>
      <c r="F151" s="8">
        <v>5812</v>
      </c>
      <c r="G151" s="9">
        <f t="shared" si="2"/>
        <v>5812000</v>
      </c>
    </row>
    <row r="152" spans="1:7" ht="20.25" customHeight="1" x14ac:dyDescent="0.3">
      <c r="A152" s="8">
        <v>145</v>
      </c>
      <c r="B152" s="8" t="s">
        <v>368</v>
      </c>
      <c r="C152" s="8">
        <v>6466</v>
      </c>
      <c r="D152" s="8"/>
      <c r="E152" s="9"/>
      <c r="F152" s="8">
        <v>6466</v>
      </c>
      <c r="G152" s="9">
        <f t="shared" si="2"/>
        <v>6466000</v>
      </c>
    </row>
    <row r="153" spans="1:7" ht="20.25" customHeight="1" x14ac:dyDescent="0.3">
      <c r="A153" s="8">
        <v>146</v>
      </c>
      <c r="B153" s="8" t="s">
        <v>1574</v>
      </c>
      <c r="C153" s="8">
        <v>5893</v>
      </c>
      <c r="D153" s="8"/>
      <c r="E153" s="9"/>
      <c r="F153" s="8">
        <v>5893</v>
      </c>
      <c r="G153" s="9">
        <f t="shared" si="2"/>
        <v>5893000</v>
      </c>
    </row>
    <row r="154" spans="1:7" ht="20.25" customHeight="1" x14ac:dyDescent="0.3">
      <c r="A154" s="8">
        <v>147</v>
      </c>
      <c r="B154" s="8" t="s">
        <v>1575</v>
      </c>
      <c r="C154" s="8">
        <v>5500</v>
      </c>
      <c r="D154" s="8"/>
      <c r="E154" s="9"/>
      <c r="F154" s="8">
        <v>5500</v>
      </c>
      <c r="G154" s="9">
        <f t="shared" si="2"/>
        <v>5500000</v>
      </c>
    </row>
    <row r="155" spans="1:7" ht="20.25" customHeight="1" x14ac:dyDescent="0.3">
      <c r="A155" s="8">
        <v>148</v>
      </c>
      <c r="B155" s="8" t="s">
        <v>1576</v>
      </c>
      <c r="C155" s="8">
        <v>5345</v>
      </c>
      <c r="D155" s="8"/>
      <c r="E155" s="9"/>
      <c r="F155" s="8">
        <v>5345</v>
      </c>
      <c r="G155" s="9">
        <f t="shared" si="2"/>
        <v>5345000</v>
      </c>
    </row>
    <row r="156" spans="1:7" ht="20.25" customHeight="1" x14ac:dyDescent="0.3">
      <c r="A156" s="8">
        <v>148</v>
      </c>
      <c r="B156" s="8" t="s">
        <v>1514</v>
      </c>
      <c r="C156" s="8">
        <v>20181</v>
      </c>
      <c r="D156" s="8"/>
      <c r="E156" s="9"/>
      <c r="F156" s="8">
        <v>20181</v>
      </c>
      <c r="G156" s="9">
        <f t="shared" si="2"/>
        <v>20181000</v>
      </c>
    </row>
    <row r="157" spans="1:7" ht="20.25" customHeight="1" x14ac:dyDescent="0.3">
      <c r="A157" s="119" t="s">
        <v>1446</v>
      </c>
      <c r="B157" s="120"/>
      <c r="C157" s="10">
        <f>SUM(C8:C156)</f>
        <v>562080</v>
      </c>
      <c r="D157" s="88"/>
      <c r="E157" s="88"/>
      <c r="F157" s="30">
        <f>SUM(F8:F156)</f>
        <v>562080</v>
      </c>
      <c r="G157" s="30">
        <f>SUM(G8:G156)</f>
        <v>562080000</v>
      </c>
    </row>
  </sheetData>
  <mergeCells count="9">
    <mergeCell ref="A6:A7"/>
    <mergeCell ref="B6:B7"/>
    <mergeCell ref="C6:F6"/>
    <mergeCell ref="G6:G7"/>
    <mergeCell ref="A1:C1"/>
    <mergeCell ref="D1:G1"/>
    <mergeCell ref="A2:C2"/>
    <mergeCell ref="D2:G2"/>
    <mergeCell ref="A4:G4"/>
  </mergeCells>
  <pageMargins left="0.55000000000000004" right="0.18" top="0.38" bottom="0.21" header="0.3" footer="0.2"/>
  <pageSetup paperSize="9" orientation="landscape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G221"/>
  <sheetViews>
    <sheetView topLeftCell="A208" workbookViewId="0">
      <selection activeCell="A8" sqref="A8:G220"/>
    </sheetView>
  </sheetViews>
  <sheetFormatPr defaultRowHeight="18.75" x14ac:dyDescent="0.3"/>
  <cols>
    <col min="1" max="1" width="5.42578125" style="3" customWidth="1"/>
    <col min="2" max="2" width="30.140625" style="3" customWidth="1"/>
    <col min="3" max="6" width="19" style="3" customWidth="1"/>
    <col min="7" max="7" width="23.42578125" style="39" customWidth="1"/>
    <col min="8" max="16384" width="9.140625" style="3"/>
  </cols>
  <sheetData>
    <row r="1" spans="1:7" ht="16.5" customHeight="1" x14ac:dyDescent="0.3">
      <c r="A1" s="128" t="s">
        <v>1334</v>
      </c>
      <c r="B1" s="128"/>
      <c r="C1" s="128"/>
      <c r="D1" s="127" t="s">
        <v>4</v>
      </c>
      <c r="E1" s="127"/>
      <c r="F1" s="127"/>
      <c r="G1" s="127"/>
    </row>
    <row r="2" spans="1:7" x14ac:dyDescent="0.3">
      <c r="A2" s="146"/>
      <c r="B2" s="146"/>
      <c r="C2" s="146"/>
      <c r="D2" s="127"/>
      <c r="E2" s="127"/>
      <c r="F2" s="127"/>
      <c r="G2" s="127"/>
    </row>
    <row r="3" spans="1:7" x14ac:dyDescent="0.3">
      <c r="E3" s="39"/>
      <c r="F3" s="39"/>
    </row>
    <row r="4" spans="1:7" ht="36.75" customHeight="1" x14ac:dyDescent="0.3">
      <c r="A4" s="127" t="s">
        <v>1881</v>
      </c>
      <c r="B4" s="128"/>
      <c r="C4" s="128"/>
      <c r="D4" s="128"/>
      <c r="E4" s="128"/>
      <c r="F4" s="128"/>
      <c r="G4" s="128"/>
    </row>
    <row r="5" spans="1:7" ht="12.75" customHeight="1" x14ac:dyDescent="0.35">
      <c r="A5" s="152"/>
      <c r="B5" s="152"/>
      <c r="C5" s="152"/>
      <c r="D5" s="152"/>
      <c r="E5" s="152"/>
      <c r="F5" s="152"/>
      <c r="G5" s="152"/>
    </row>
    <row r="6" spans="1:7" x14ac:dyDescent="0.3">
      <c r="A6" s="130" t="s">
        <v>0</v>
      </c>
      <c r="B6" s="130" t="s">
        <v>1335</v>
      </c>
      <c r="C6" s="148" t="s">
        <v>1336</v>
      </c>
      <c r="D6" s="149"/>
      <c r="E6" s="149"/>
      <c r="F6" s="150"/>
      <c r="G6" s="132" t="s">
        <v>1757</v>
      </c>
    </row>
    <row r="7" spans="1:7" ht="37.5" x14ac:dyDescent="0.3">
      <c r="A7" s="147"/>
      <c r="B7" s="147"/>
      <c r="C7" s="42" t="s">
        <v>1337</v>
      </c>
      <c r="D7" s="42" t="s">
        <v>1338</v>
      </c>
      <c r="E7" s="42" t="s">
        <v>1339</v>
      </c>
      <c r="F7" s="42" t="s">
        <v>1340</v>
      </c>
      <c r="G7" s="145"/>
    </row>
    <row r="8" spans="1:7" ht="21" customHeight="1" x14ac:dyDescent="0.3">
      <c r="A8" s="8">
        <v>1</v>
      </c>
      <c r="B8" s="8" t="s">
        <v>241</v>
      </c>
      <c r="C8" s="8">
        <v>4023</v>
      </c>
      <c r="D8" s="8"/>
      <c r="E8" s="8"/>
      <c r="F8" s="8">
        <v>4023</v>
      </c>
      <c r="G8" s="9">
        <f>F8*1000</f>
        <v>4023000</v>
      </c>
    </row>
    <row r="9" spans="1:7" ht="21" customHeight="1" x14ac:dyDescent="0.3">
      <c r="A9" s="8">
        <v>2</v>
      </c>
      <c r="B9" s="8" t="s">
        <v>1579</v>
      </c>
      <c r="C9" s="8">
        <v>3674</v>
      </c>
      <c r="D9" s="8"/>
      <c r="E9" s="8"/>
      <c r="F9" s="8">
        <v>3674</v>
      </c>
      <c r="G9" s="9">
        <f t="shared" ref="G9:G72" si="0">F9*1000</f>
        <v>3674000</v>
      </c>
    </row>
    <row r="10" spans="1:7" ht="21" customHeight="1" x14ac:dyDescent="0.3">
      <c r="A10" s="8">
        <v>3</v>
      </c>
      <c r="B10" s="8" t="s">
        <v>762</v>
      </c>
      <c r="C10" s="8">
        <v>4676</v>
      </c>
      <c r="D10" s="8"/>
      <c r="E10" s="8"/>
      <c r="F10" s="8">
        <v>4676</v>
      </c>
      <c r="G10" s="9">
        <f t="shared" si="0"/>
        <v>4676000</v>
      </c>
    </row>
    <row r="11" spans="1:7" ht="21" customHeight="1" x14ac:dyDescent="0.3">
      <c r="A11" s="8">
        <v>4</v>
      </c>
      <c r="B11" s="8" t="s">
        <v>1580</v>
      </c>
      <c r="C11" s="8">
        <v>5584</v>
      </c>
      <c r="D11" s="8"/>
      <c r="E11" s="8"/>
      <c r="F11" s="8">
        <v>5584</v>
      </c>
      <c r="G11" s="9">
        <f t="shared" si="0"/>
        <v>5584000</v>
      </c>
    </row>
    <row r="12" spans="1:7" ht="21" customHeight="1" x14ac:dyDescent="0.3">
      <c r="A12" s="8">
        <v>5</v>
      </c>
      <c r="B12" s="8" t="s">
        <v>1581</v>
      </c>
      <c r="C12" s="8">
        <v>4370</v>
      </c>
      <c r="D12" s="8"/>
      <c r="E12" s="8"/>
      <c r="F12" s="8">
        <v>4370</v>
      </c>
      <c r="G12" s="9">
        <f t="shared" si="0"/>
        <v>4370000</v>
      </c>
    </row>
    <row r="13" spans="1:7" ht="21" customHeight="1" x14ac:dyDescent="0.3">
      <c r="A13" s="8">
        <v>6</v>
      </c>
      <c r="B13" s="8" t="s">
        <v>1582</v>
      </c>
      <c r="C13" s="8">
        <v>4576</v>
      </c>
      <c r="D13" s="8"/>
      <c r="E13" s="8"/>
      <c r="F13" s="8">
        <v>4576</v>
      </c>
      <c r="G13" s="9">
        <f t="shared" si="0"/>
        <v>4576000</v>
      </c>
    </row>
    <row r="14" spans="1:7" ht="21" customHeight="1" x14ac:dyDescent="0.3">
      <c r="A14" s="8">
        <v>7</v>
      </c>
      <c r="B14" s="8" t="s">
        <v>1184</v>
      </c>
      <c r="C14" s="8">
        <v>6012</v>
      </c>
      <c r="D14" s="8"/>
      <c r="E14" s="8"/>
      <c r="F14" s="8">
        <v>6012</v>
      </c>
      <c r="G14" s="9">
        <f t="shared" si="0"/>
        <v>6012000</v>
      </c>
    </row>
    <row r="15" spans="1:7" ht="21" customHeight="1" x14ac:dyDescent="0.3">
      <c r="A15" s="8">
        <v>8</v>
      </c>
      <c r="B15" s="8" t="s">
        <v>1583</v>
      </c>
      <c r="C15" s="8">
        <v>3844</v>
      </c>
      <c r="D15" s="8"/>
      <c r="E15" s="8"/>
      <c r="F15" s="8">
        <v>3844</v>
      </c>
      <c r="G15" s="9">
        <f t="shared" si="0"/>
        <v>3844000</v>
      </c>
    </row>
    <row r="16" spans="1:7" ht="21" customHeight="1" x14ac:dyDescent="0.3">
      <c r="A16" s="8">
        <v>9</v>
      </c>
      <c r="B16" s="8" t="s">
        <v>1584</v>
      </c>
      <c r="C16" s="8">
        <v>4655</v>
      </c>
      <c r="D16" s="8"/>
      <c r="E16" s="8"/>
      <c r="F16" s="8">
        <v>4655</v>
      </c>
      <c r="G16" s="9">
        <f t="shared" si="0"/>
        <v>4655000</v>
      </c>
    </row>
    <row r="17" spans="1:7" ht="21" customHeight="1" x14ac:dyDescent="0.3">
      <c r="A17" s="8">
        <v>10</v>
      </c>
      <c r="B17" s="8" t="s">
        <v>1585</v>
      </c>
      <c r="C17" s="8">
        <v>5354</v>
      </c>
      <c r="D17" s="8"/>
      <c r="E17" s="8"/>
      <c r="F17" s="8">
        <v>5354</v>
      </c>
      <c r="G17" s="9">
        <f t="shared" si="0"/>
        <v>5354000</v>
      </c>
    </row>
    <row r="18" spans="1:7" ht="21" customHeight="1" x14ac:dyDescent="0.3">
      <c r="A18" s="8">
        <v>11</v>
      </c>
      <c r="B18" s="8" t="s">
        <v>1586</v>
      </c>
      <c r="C18" s="9">
        <v>3747</v>
      </c>
      <c r="D18" s="8"/>
      <c r="E18" s="9"/>
      <c r="F18" s="9">
        <v>3747</v>
      </c>
      <c r="G18" s="9">
        <f t="shared" si="0"/>
        <v>3747000</v>
      </c>
    </row>
    <row r="19" spans="1:7" ht="21" customHeight="1" x14ac:dyDescent="0.3">
      <c r="A19" s="8">
        <v>12</v>
      </c>
      <c r="B19" s="8" t="s">
        <v>1587</v>
      </c>
      <c r="C19" s="8">
        <v>4818</v>
      </c>
      <c r="D19" s="8"/>
      <c r="E19" s="8"/>
      <c r="F19" s="8">
        <v>4818</v>
      </c>
      <c r="G19" s="9">
        <f t="shared" si="0"/>
        <v>4818000</v>
      </c>
    </row>
    <row r="20" spans="1:7" ht="21" customHeight="1" x14ac:dyDescent="0.3">
      <c r="A20" s="8">
        <v>13</v>
      </c>
      <c r="B20" s="8" t="s">
        <v>1588</v>
      </c>
      <c r="C20" s="8">
        <v>5085</v>
      </c>
      <c r="D20" s="8"/>
      <c r="E20" s="8"/>
      <c r="F20" s="8">
        <v>5085</v>
      </c>
      <c r="G20" s="9">
        <f t="shared" si="0"/>
        <v>5085000</v>
      </c>
    </row>
    <row r="21" spans="1:7" ht="21" customHeight="1" x14ac:dyDescent="0.3">
      <c r="A21" s="8">
        <v>14</v>
      </c>
      <c r="B21" s="8" t="s">
        <v>1589</v>
      </c>
      <c r="C21" s="8">
        <v>6415</v>
      </c>
      <c r="D21" s="8"/>
      <c r="E21" s="8"/>
      <c r="F21" s="8">
        <v>6415</v>
      </c>
      <c r="G21" s="9">
        <f t="shared" si="0"/>
        <v>6415000</v>
      </c>
    </row>
    <row r="22" spans="1:7" ht="21" customHeight="1" x14ac:dyDescent="0.3">
      <c r="A22" s="8">
        <v>15</v>
      </c>
      <c r="B22" s="8" t="s">
        <v>1590</v>
      </c>
      <c r="C22" s="8">
        <v>3531</v>
      </c>
      <c r="D22" s="8"/>
      <c r="E22" s="8"/>
      <c r="F22" s="8">
        <v>3531</v>
      </c>
      <c r="G22" s="9">
        <f t="shared" si="0"/>
        <v>3531000</v>
      </c>
    </row>
    <row r="23" spans="1:7" ht="21" customHeight="1" x14ac:dyDescent="0.3">
      <c r="A23" s="8">
        <v>16</v>
      </c>
      <c r="B23" s="8" t="s">
        <v>1441</v>
      </c>
      <c r="C23" s="9">
        <v>5008</v>
      </c>
      <c r="D23" s="8"/>
      <c r="E23" s="9"/>
      <c r="F23" s="9">
        <v>5008</v>
      </c>
      <c r="G23" s="9">
        <f t="shared" si="0"/>
        <v>5008000</v>
      </c>
    </row>
    <row r="24" spans="1:7" ht="21" customHeight="1" x14ac:dyDescent="0.3">
      <c r="A24" s="8">
        <v>17</v>
      </c>
      <c r="B24" s="8" t="s">
        <v>1591</v>
      </c>
      <c r="C24" s="9">
        <v>6103</v>
      </c>
      <c r="D24" s="8"/>
      <c r="E24" s="9"/>
      <c r="F24" s="9">
        <v>6103</v>
      </c>
      <c r="G24" s="9">
        <f t="shared" si="0"/>
        <v>6103000</v>
      </c>
    </row>
    <row r="25" spans="1:7" ht="21" customHeight="1" x14ac:dyDescent="0.3">
      <c r="A25" s="8">
        <v>18</v>
      </c>
      <c r="B25" s="8" t="s">
        <v>1592</v>
      </c>
      <c r="C25" s="9">
        <v>3029</v>
      </c>
      <c r="D25" s="8"/>
      <c r="E25" s="9"/>
      <c r="F25" s="9">
        <v>3029</v>
      </c>
      <c r="G25" s="9">
        <f t="shared" si="0"/>
        <v>3029000</v>
      </c>
    </row>
    <row r="26" spans="1:7" ht="21" customHeight="1" x14ac:dyDescent="0.3">
      <c r="A26" s="8">
        <v>19</v>
      </c>
      <c r="B26" s="8" t="s">
        <v>711</v>
      </c>
      <c r="C26" s="9">
        <v>3463</v>
      </c>
      <c r="D26" s="8"/>
      <c r="E26" s="9"/>
      <c r="F26" s="9">
        <v>3463</v>
      </c>
      <c r="G26" s="9">
        <f t="shared" si="0"/>
        <v>3463000</v>
      </c>
    </row>
    <row r="27" spans="1:7" ht="21" customHeight="1" x14ac:dyDescent="0.3">
      <c r="A27" s="8">
        <v>20</v>
      </c>
      <c r="B27" s="8" t="s">
        <v>1397</v>
      </c>
      <c r="C27" s="9">
        <v>3408</v>
      </c>
      <c r="D27" s="8"/>
      <c r="E27" s="9"/>
      <c r="F27" s="9">
        <v>3408</v>
      </c>
      <c r="G27" s="9">
        <f t="shared" si="0"/>
        <v>3408000</v>
      </c>
    </row>
    <row r="28" spans="1:7" ht="21" customHeight="1" x14ac:dyDescent="0.3">
      <c r="A28" s="8">
        <v>21</v>
      </c>
      <c r="B28" s="8" t="s">
        <v>1593</v>
      </c>
      <c r="C28" s="9">
        <v>6205</v>
      </c>
      <c r="D28" s="8"/>
      <c r="E28" s="9"/>
      <c r="F28" s="9">
        <v>6205</v>
      </c>
      <c r="G28" s="9">
        <f t="shared" si="0"/>
        <v>6205000</v>
      </c>
    </row>
    <row r="29" spans="1:7" ht="21" customHeight="1" x14ac:dyDescent="0.3">
      <c r="A29" s="8">
        <v>22</v>
      </c>
      <c r="B29" s="8" t="s">
        <v>1594</v>
      </c>
      <c r="C29" s="9">
        <v>4349</v>
      </c>
      <c r="D29" s="8"/>
      <c r="E29" s="9"/>
      <c r="F29" s="9">
        <v>4349</v>
      </c>
      <c r="G29" s="9">
        <f t="shared" si="0"/>
        <v>4349000</v>
      </c>
    </row>
    <row r="30" spans="1:7" ht="21" customHeight="1" x14ac:dyDescent="0.3">
      <c r="A30" s="8">
        <v>23</v>
      </c>
      <c r="B30" s="8" t="s">
        <v>1595</v>
      </c>
      <c r="C30" s="9">
        <v>6064</v>
      </c>
      <c r="D30" s="8"/>
      <c r="E30" s="9"/>
      <c r="F30" s="9">
        <v>6064</v>
      </c>
      <c r="G30" s="9">
        <f t="shared" si="0"/>
        <v>6064000</v>
      </c>
    </row>
    <row r="31" spans="1:7" ht="21" customHeight="1" x14ac:dyDescent="0.3">
      <c r="A31" s="8">
        <v>24</v>
      </c>
      <c r="B31" s="8" t="s">
        <v>1596</v>
      </c>
      <c r="C31" s="9">
        <v>5224</v>
      </c>
      <c r="D31" s="8"/>
      <c r="E31" s="9"/>
      <c r="F31" s="9">
        <v>5224</v>
      </c>
      <c r="G31" s="9">
        <f t="shared" si="0"/>
        <v>5224000</v>
      </c>
    </row>
    <row r="32" spans="1:7" ht="21" customHeight="1" x14ac:dyDescent="0.3">
      <c r="A32" s="8">
        <v>25</v>
      </c>
      <c r="B32" s="8" t="s">
        <v>1597</v>
      </c>
      <c r="C32" s="9">
        <v>1968</v>
      </c>
      <c r="D32" s="8"/>
      <c r="E32" s="9"/>
      <c r="F32" s="9">
        <v>1968</v>
      </c>
      <c r="G32" s="9">
        <f t="shared" si="0"/>
        <v>1968000</v>
      </c>
    </row>
    <row r="33" spans="1:7" ht="21" customHeight="1" x14ac:dyDescent="0.3">
      <c r="A33" s="8">
        <v>26</v>
      </c>
      <c r="B33" s="8" t="s">
        <v>1598</v>
      </c>
      <c r="C33" s="8">
        <v>7864</v>
      </c>
      <c r="D33" s="8"/>
      <c r="E33" s="8"/>
      <c r="F33" s="8">
        <v>7864</v>
      </c>
      <c r="G33" s="9">
        <f t="shared" si="0"/>
        <v>7864000</v>
      </c>
    </row>
    <row r="34" spans="1:7" ht="21" customHeight="1" x14ac:dyDescent="0.3">
      <c r="A34" s="8">
        <v>27</v>
      </c>
      <c r="B34" s="8" t="s">
        <v>1599</v>
      </c>
      <c r="C34" s="8">
        <v>3907</v>
      </c>
      <c r="D34" s="8"/>
      <c r="E34" s="8"/>
      <c r="F34" s="8">
        <v>3907</v>
      </c>
      <c r="G34" s="9">
        <f t="shared" si="0"/>
        <v>3907000</v>
      </c>
    </row>
    <row r="35" spans="1:7" ht="21" customHeight="1" x14ac:dyDescent="0.3">
      <c r="A35" s="8">
        <v>28</v>
      </c>
      <c r="B35" s="8" t="s">
        <v>1600</v>
      </c>
      <c r="C35" s="8">
        <v>5396</v>
      </c>
      <c r="D35" s="8"/>
      <c r="E35" s="8"/>
      <c r="F35" s="8">
        <v>5396</v>
      </c>
      <c r="G35" s="9">
        <f t="shared" si="0"/>
        <v>5396000</v>
      </c>
    </row>
    <row r="36" spans="1:7" ht="21" customHeight="1" x14ac:dyDescent="0.3">
      <c r="A36" s="8">
        <v>29</v>
      </c>
      <c r="B36" s="8" t="s">
        <v>1601</v>
      </c>
      <c r="C36" s="8">
        <v>3544</v>
      </c>
      <c r="D36" s="8"/>
      <c r="E36" s="8"/>
      <c r="F36" s="8">
        <v>3544</v>
      </c>
      <c r="G36" s="9">
        <f t="shared" si="0"/>
        <v>3544000</v>
      </c>
    </row>
    <row r="37" spans="1:7" ht="21" customHeight="1" x14ac:dyDescent="0.3">
      <c r="A37" s="8">
        <v>30</v>
      </c>
      <c r="B37" s="8" t="s">
        <v>1602</v>
      </c>
      <c r="C37" s="8">
        <v>5612</v>
      </c>
      <c r="D37" s="8"/>
      <c r="E37" s="8"/>
      <c r="F37" s="8">
        <v>5612</v>
      </c>
      <c r="G37" s="9">
        <f t="shared" si="0"/>
        <v>5612000</v>
      </c>
    </row>
    <row r="38" spans="1:7" ht="21" customHeight="1" x14ac:dyDescent="0.3">
      <c r="A38" s="8">
        <v>31</v>
      </c>
      <c r="B38" s="8" t="s">
        <v>1603</v>
      </c>
      <c r="C38" s="8">
        <v>4153</v>
      </c>
      <c r="D38" s="8"/>
      <c r="E38" s="8"/>
      <c r="F38" s="8">
        <v>4153</v>
      </c>
      <c r="G38" s="9">
        <f t="shared" si="0"/>
        <v>4153000</v>
      </c>
    </row>
    <row r="39" spans="1:7" ht="21" customHeight="1" x14ac:dyDescent="0.3">
      <c r="A39" s="8">
        <v>32</v>
      </c>
      <c r="B39" s="8" t="s">
        <v>1604</v>
      </c>
      <c r="C39" s="8">
        <v>3482</v>
      </c>
      <c r="D39" s="8"/>
      <c r="E39" s="8"/>
      <c r="F39" s="8">
        <v>3482</v>
      </c>
      <c r="G39" s="9">
        <f t="shared" si="0"/>
        <v>3482000</v>
      </c>
    </row>
    <row r="40" spans="1:7" ht="21" customHeight="1" x14ac:dyDescent="0.3">
      <c r="A40" s="8">
        <v>33</v>
      </c>
      <c r="B40" s="8" t="s">
        <v>1605</v>
      </c>
      <c r="C40" s="8">
        <v>6037</v>
      </c>
      <c r="D40" s="8"/>
      <c r="E40" s="8"/>
      <c r="F40" s="8">
        <v>6037</v>
      </c>
      <c r="G40" s="9">
        <f t="shared" si="0"/>
        <v>6037000</v>
      </c>
    </row>
    <row r="41" spans="1:7" ht="21" customHeight="1" x14ac:dyDescent="0.3">
      <c r="A41" s="8">
        <v>34</v>
      </c>
      <c r="B41" s="8" t="s">
        <v>1354</v>
      </c>
      <c r="C41" s="8">
        <v>6348</v>
      </c>
      <c r="D41" s="8"/>
      <c r="E41" s="8"/>
      <c r="F41" s="8">
        <v>6348</v>
      </c>
      <c r="G41" s="9">
        <f t="shared" si="0"/>
        <v>6348000</v>
      </c>
    </row>
    <row r="42" spans="1:7" ht="21" customHeight="1" x14ac:dyDescent="0.3">
      <c r="A42" s="8">
        <v>35</v>
      </c>
      <c r="B42" s="8" t="s">
        <v>1606</v>
      </c>
      <c r="C42" s="8">
        <v>4960</v>
      </c>
      <c r="D42" s="8"/>
      <c r="E42" s="8"/>
      <c r="F42" s="8">
        <v>4960</v>
      </c>
      <c r="G42" s="9">
        <f t="shared" si="0"/>
        <v>4960000</v>
      </c>
    </row>
    <row r="43" spans="1:7" ht="21" customHeight="1" x14ac:dyDescent="0.3">
      <c r="A43" s="8">
        <v>36</v>
      </c>
      <c r="B43" s="8" t="s">
        <v>1607</v>
      </c>
      <c r="C43" s="8">
        <v>6793</v>
      </c>
      <c r="D43" s="8"/>
      <c r="E43" s="8"/>
      <c r="F43" s="8">
        <v>6793</v>
      </c>
      <c r="G43" s="9">
        <f t="shared" si="0"/>
        <v>6793000</v>
      </c>
    </row>
    <row r="44" spans="1:7" ht="21" customHeight="1" x14ac:dyDescent="0.3">
      <c r="A44" s="8">
        <v>37</v>
      </c>
      <c r="B44" s="8" t="s">
        <v>94</v>
      </c>
      <c r="C44" s="8">
        <v>4630</v>
      </c>
      <c r="D44" s="8"/>
      <c r="E44" s="8"/>
      <c r="F44" s="8">
        <v>4630</v>
      </c>
      <c r="G44" s="9">
        <f t="shared" si="0"/>
        <v>4630000</v>
      </c>
    </row>
    <row r="45" spans="1:7" ht="21" customHeight="1" x14ac:dyDescent="0.3">
      <c r="A45" s="8">
        <v>38</v>
      </c>
      <c r="B45" s="8" t="s">
        <v>1608</v>
      </c>
      <c r="C45" s="8">
        <v>3950</v>
      </c>
      <c r="D45" s="8"/>
      <c r="E45" s="8"/>
      <c r="F45" s="8">
        <v>3950</v>
      </c>
      <c r="G45" s="9">
        <f t="shared" si="0"/>
        <v>3950000</v>
      </c>
    </row>
    <row r="46" spans="1:7" ht="21" customHeight="1" x14ac:dyDescent="0.3">
      <c r="A46" s="8">
        <v>39</v>
      </c>
      <c r="B46" s="8" t="s">
        <v>1609</v>
      </c>
      <c r="C46" s="9">
        <v>3691</v>
      </c>
      <c r="D46" s="8"/>
      <c r="E46" s="9"/>
      <c r="F46" s="9">
        <v>3691</v>
      </c>
      <c r="G46" s="9">
        <f t="shared" si="0"/>
        <v>3691000</v>
      </c>
    </row>
    <row r="47" spans="1:7" ht="21" customHeight="1" x14ac:dyDescent="0.3">
      <c r="A47" s="8">
        <v>40</v>
      </c>
      <c r="B47" s="8" t="s">
        <v>1610</v>
      </c>
      <c r="C47" s="9">
        <v>5665</v>
      </c>
      <c r="D47" s="8"/>
      <c r="E47" s="9"/>
      <c r="F47" s="9">
        <v>5665</v>
      </c>
      <c r="G47" s="9">
        <f t="shared" si="0"/>
        <v>5665000</v>
      </c>
    </row>
    <row r="48" spans="1:7" ht="21" customHeight="1" x14ac:dyDescent="0.3">
      <c r="A48" s="8">
        <v>41</v>
      </c>
      <c r="B48" s="8" t="s">
        <v>1611</v>
      </c>
      <c r="C48" s="9">
        <v>6118</v>
      </c>
      <c r="D48" s="8"/>
      <c r="E48" s="9"/>
      <c r="F48" s="9">
        <v>6118</v>
      </c>
      <c r="G48" s="9">
        <f t="shared" si="0"/>
        <v>6118000</v>
      </c>
    </row>
    <row r="49" spans="1:7" ht="21" customHeight="1" x14ac:dyDescent="0.3">
      <c r="A49" s="8">
        <v>42</v>
      </c>
      <c r="B49" s="8" t="s">
        <v>1612</v>
      </c>
      <c r="C49" s="9">
        <v>5058</v>
      </c>
      <c r="D49" s="8"/>
      <c r="E49" s="9"/>
      <c r="F49" s="9">
        <v>5058</v>
      </c>
      <c r="G49" s="9">
        <f t="shared" si="0"/>
        <v>5058000</v>
      </c>
    </row>
    <row r="50" spans="1:7" ht="21" customHeight="1" x14ac:dyDescent="0.3">
      <c r="A50" s="8">
        <v>43</v>
      </c>
      <c r="B50" s="8" t="s">
        <v>1613</v>
      </c>
      <c r="C50" s="9">
        <v>3840</v>
      </c>
      <c r="D50" s="8"/>
      <c r="E50" s="9"/>
      <c r="F50" s="9">
        <v>3840</v>
      </c>
      <c r="G50" s="9">
        <f t="shared" si="0"/>
        <v>3840000</v>
      </c>
    </row>
    <row r="51" spans="1:7" ht="21" customHeight="1" x14ac:dyDescent="0.3">
      <c r="A51" s="8">
        <v>44</v>
      </c>
      <c r="B51" s="8" t="s">
        <v>1614</v>
      </c>
      <c r="C51" s="9">
        <v>7132</v>
      </c>
      <c r="D51" s="8"/>
      <c r="E51" s="9"/>
      <c r="F51" s="9">
        <v>7132</v>
      </c>
      <c r="G51" s="9">
        <f t="shared" si="0"/>
        <v>7132000</v>
      </c>
    </row>
    <row r="52" spans="1:7" ht="21" customHeight="1" x14ac:dyDescent="0.3">
      <c r="A52" s="8">
        <v>45</v>
      </c>
      <c r="B52" s="8" t="s">
        <v>1615</v>
      </c>
      <c r="C52" s="8">
        <v>3738</v>
      </c>
      <c r="D52" s="8"/>
      <c r="E52" s="8"/>
      <c r="F52" s="8">
        <v>3738</v>
      </c>
      <c r="G52" s="9">
        <f t="shared" si="0"/>
        <v>3738000</v>
      </c>
    </row>
    <row r="53" spans="1:7" ht="21" customHeight="1" x14ac:dyDescent="0.3">
      <c r="A53" s="8">
        <v>46</v>
      </c>
      <c r="B53" s="8" t="s">
        <v>1616</v>
      </c>
      <c r="C53" s="8">
        <v>4046</v>
      </c>
      <c r="D53" s="8"/>
      <c r="E53" s="8"/>
      <c r="F53" s="8">
        <v>4046</v>
      </c>
      <c r="G53" s="9">
        <f t="shared" si="0"/>
        <v>4046000</v>
      </c>
    </row>
    <row r="54" spans="1:7" ht="21" customHeight="1" x14ac:dyDescent="0.3">
      <c r="A54" s="8">
        <v>47</v>
      </c>
      <c r="B54" s="8" t="s">
        <v>1617</v>
      </c>
      <c r="C54" s="8">
        <v>7864</v>
      </c>
      <c r="D54" s="8"/>
      <c r="E54" s="8"/>
      <c r="F54" s="8">
        <v>7864</v>
      </c>
      <c r="G54" s="9">
        <f t="shared" si="0"/>
        <v>7864000</v>
      </c>
    </row>
    <row r="55" spans="1:7" ht="21" customHeight="1" x14ac:dyDescent="0.3">
      <c r="A55" s="8">
        <v>48</v>
      </c>
      <c r="B55" s="8" t="s">
        <v>1618</v>
      </c>
      <c r="C55" s="8">
        <v>6236</v>
      </c>
      <c r="D55" s="8"/>
      <c r="E55" s="8"/>
      <c r="F55" s="8">
        <v>6236</v>
      </c>
      <c r="G55" s="9">
        <f t="shared" si="0"/>
        <v>6236000</v>
      </c>
    </row>
    <row r="56" spans="1:7" ht="21" customHeight="1" x14ac:dyDescent="0.3">
      <c r="A56" s="8">
        <v>49</v>
      </c>
      <c r="B56" s="8" t="s">
        <v>1619</v>
      </c>
      <c r="C56" s="8">
        <v>6113</v>
      </c>
      <c r="D56" s="8"/>
      <c r="E56" s="8"/>
      <c r="F56" s="8">
        <v>6113</v>
      </c>
      <c r="G56" s="9">
        <f t="shared" si="0"/>
        <v>6113000</v>
      </c>
    </row>
    <row r="57" spans="1:7" ht="21" customHeight="1" x14ac:dyDescent="0.3">
      <c r="A57" s="8">
        <v>50</v>
      </c>
      <c r="B57" s="8" t="s">
        <v>1620</v>
      </c>
      <c r="C57" s="8">
        <v>4074</v>
      </c>
      <c r="D57" s="8"/>
      <c r="E57" s="8"/>
      <c r="F57" s="8">
        <v>4074</v>
      </c>
      <c r="G57" s="9">
        <f t="shared" si="0"/>
        <v>4074000</v>
      </c>
    </row>
    <row r="58" spans="1:7" ht="21" customHeight="1" x14ac:dyDescent="0.3">
      <c r="A58" s="8">
        <v>51</v>
      </c>
      <c r="B58" s="8" t="s">
        <v>1621</v>
      </c>
      <c r="C58" s="8">
        <v>6001</v>
      </c>
      <c r="D58" s="8"/>
      <c r="E58" s="8"/>
      <c r="F58" s="8">
        <v>6001</v>
      </c>
      <c r="G58" s="9">
        <f t="shared" si="0"/>
        <v>6001000</v>
      </c>
    </row>
    <row r="59" spans="1:7" ht="21" customHeight="1" x14ac:dyDescent="0.3">
      <c r="A59" s="8">
        <v>52</v>
      </c>
      <c r="B59" s="8" t="s">
        <v>1622</v>
      </c>
      <c r="C59" s="8">
        <v>4930</v>
      </c>
      <c r="D59" s="8"/>
      <c r="E59" s="8"/>
      <c r="F59" s="8">
        <v>4930</v>
      </c>
      <c r="G59" s="9">
        <f t="shared" si="0"/>
        <v>4930000</v>
      </c>
    </row>
    <row r="60" spans="1:7" ht="21" customHeight="1" x14ac:dyDescent="0.3">
      <c r="A60" s="8">
        <v>53</v>
      </c>
      <c r="B60" s="8" t="s">
        <v>1623</v>
      </c>
      <c r="C60" s="8">
        <v>7115</v>
      </c>
      <c r="D60" s="8"/>
      <c r="E60" s="8"/>
      <c r="F60" s="8">
        <v>7115</v>
      </c>
      <c r="G60" s="9">
        <f t="shared" si="0"/>
        <v>7115000</v>
      </c>
    </row>
    <row r="61" spans="1:7" ht="21" customHeight="1" x14ac:dyDescent="0.3">
      <c r="A61" s="8">
        <v>54</v>
      </c>
      <c r="B61" s="8" t="s">
        <v>1624</v>
      </c>
      <c r="C61" s="8">
        <v>4451</v>
      </c>
      <c r="D61" s="8"/>
      <c r="E61" s="8"/>
      <c r="F61" s="8">
        <v>4451</v>
      </c>
      <c r="G61" s="9">
        <f t="shared" si="0"/>
        <v>4451000</v>
      </c>
    </row>
    <row r="62" spans="1:7" ht="21" customHeight="1" x14ac:dyDescent="0.3">
      <c r="A62" s="8">
        <v>55</v>
      </c>
      <c r="B62" s="8" t="s">
        <v>1625</v>
      </c>
      <c r="C62" s="8">
        <v>6318</v>
      </c>
      <c r="D62" s="8"/>
      <c r="E62" s="8"/>
      <c r="F62" s="8">
        <v>6318</v>
      </c>
      <c r="G62" s="9">
        <f t="shared" si="0"/>
        <v>6318000</v>
      </c>
    </row>
    <row r="63" spans="1:7" ht="21" customHeight="1" x14ac:dyDescent="0.3">
      <c r="A63" s="8">
        <v>56</v>
      </c>
      <c r="B63" s="8" t="s">
        <v>1626</v>
      </c>
      <c r="C63" s="8">
        <v>4516</v>
      </c>
      <c r="D63" s="8"/>
      <c r="E63" s="8"/>
      <c r="F63" s="8">
        <v>4516</v>
      </c>
      <c r="G63" s="9">
        <f t="shared" si="0"/>
        <v>4516000</v>
      </c>
    </row>
    <row r="64" spans="1:7" ht="21" customHeight="1" x14ac:dyDescent="0.3">
      <c r="A64" s="8">
        <v>57</v>
      </c>
      <c r="B64" s="8" t="s">
        <v>1627</v>
      </c>
      <c r="C64" s="8">
        <v>5345</v>
      </c>
      <c r="D64" s="8"/>
      <c r="E64" s="8"/>
      <c r="F64" s="8">
        <v>5345</v>
      </c>
      <c r="G64" s="9">
        <f t="shared" si="0"/>
        <v>5345000</v>
      </c>
    </row>
    <row r="65" spans="1:7" ht="21" customHeight="1" x14ac:dyDescent="0.3">
      <c r="A65" s="8">
        <v>58</v>
      </c>
      <c r="B65" s="8" t="s">
        <v>1628</v>
      </c>
      <c r="C65" s="8">
        <v>5945</v>
      </c>
      <c r="D65" s="8"/>
      <c r="E65" s="8"/>
      <c r="F65" s="8">
        <v>5945</v>
      </c>
      <c r="G65" s="9">
        <f t="shared" si="0"/>
        <v>5945000</v>
      </c>
    </row>
    <row r="66" spans="1:7" ht="21" customHeight="1" x14ac:dyDescent="0.3">
      <c r="A66" s="8">
        <v>59</v>
      </c>
      <c r="B66" s="8" t="s">
        <v>1629</v>
      </c>
      <c r="C66" s="8">
        <v>3905</v>
      </c>
      <c r="D66" s="8"/>
      <c r="E66" s="8"/>
      <c r="F66" s="8">
        <v>3905</v>
      </c>
      <c r="G66" s="9">
        <f t="shared" si="0"/>
        <v>3905000</v>
      </c>
    </row>
    <row r="67" spans="1:7" ht="21" customHeight="1" x14ac:dyDescent="0.3">
      <c r="A67" s="8">
        <v>60</v>
      </c>
      <c r="B67" s="8" t="s">
        <v>1630</v>
      </c>
      <c r="C67" s="8">
        <v>4787</v>
      </c>
      <c r="D67" s="8"/>
      <c r="E67" s="8"/>
      <c r="F67" s="8">
        <v>4787</v>
      </c>
      <c r="G67" s="9">
        <f t="shared" si="0"/>
        <v>4787000</v>
      </c>
    </row>
    <row r="68" spans="1:7" ht="21" customHeight="1" x14ac:dyDescent="0.3">
      <c r="A68" s="8">
        <v>61</v>
      </c>
      <c r="B68" s="8" t="s">
        <v>1631</v>
      </c>
      <c r="C68" s="8">
        <v>7444</v>
      </c>
      <c r="D68" s="8"/>
      <c r="E68" s="8"/>
      <c r="F68" s="8">
        <v>7444</v>
      </c>
      <c r="G68" s="9">
        <f t="shared" si="0"/>
        <v>7444000</v>
      </c>
    </row>
    <row r="69" spans="1:7" ht="21" customHeight="1" x14ac:dyDescent="0.3">
      <c r="A69" s="8">
        <v>62</v>
      </c>
      <c r="B69" s="8" t="s">
        <v>1632</v>
      </c>
      <c r="C69" s="8">
        <v>4163</v>
      </c>
      <c r="D69" s="8"/>
      <c r="E69" s="8"/>
      <c r="F69" s="8">
        <v>4163</v>
      </c>
      <c r="G69" s="9">
        <f t="shared" si="0"/>
        <v>4163000</v>
      </c>
    </row>
    <row r="70" spans="1:7" ht="21" customHeight="1" x14ac:dyDescent="0.3">
      <c r="A70" s="8">
        <v>63</v>
      </c>
      <c r="B70" s="8" t="s">
        <v>1633</v>
      </c>
      <c r="C70" s="8">
        <v>2490</v>
      </c>
      <c r="D70" s="8"/>
      <c r="E70" s="8"/>
      <c r="F70" s="8">
        <v>2490</v>
      </c>
      <c r="G70" s="9">
        <f t="shared" si="0"/>
        <v>2490000</v>
      </c>
    </row>
    <row r="71" spans="1:7" ht="21" customHeight="1" x14ac:dyDescent="0.3">
      <c r="A71" s="8">
        <v>64</v>
      </c>
      <c r="B71" s="8" t="s">
        <v>1634</v>
      </c>
      <c r="C71" s="8">
        <v>1410</v>
      </c>
      <c r="D71" s="8"/>
      <c r="E71" s="8"/>
      <c r="F71" s="8">
        <v>1410</v>
      </c>
      <c r="G71" s="9">
        <f t="shared" si="0"/>
        <v>1410000</v>
      </c>
    </row>
    <row r="72" spans="1:7" ht="21" customHeight="1" x14ac:dyDescent="0.3">
      <c r="A72" s="8">
        <v>65</v>
      </c>
      <c r="B72" s="8" t="s">
        <v>1635</v>
      </c>
      <c r="C72" s="8">
        <v>2669</v>
      </c>
      <c r="D72" s="8"/>
      <c r="E72" s="8"/>
      <c r="F72" s="8">
        <v>2669</v>
      </c>
      <c r="G72" s="9">
        <f t="shared" si="0"/>
        <v>2669000</v>
      </c>
    </row>
    <row r="73" spans="1:7" ht="21" customHeight="1" x14ac:dyDescent="0.3">
      <c r="A73" s="8">
        <v>66</v>
      </c>
      <c r="B73" s="8" t="s">
        <v>1636</v>
      </c>
      <c r="C73" s="8">
        <v>4401</v>
      </c>
      <c r="D73" s="8"/>
      <c r="E73" s="8"/>
      <c r="F73" s="8">
        <v>4401</v>
      </c>
      <c r="G73" s="9">
        <f t="shared" ref="G73:G136" si="1">F73*1000</f>
        <v>4401000</v>
      </c>
    </row>
    <row r="74" spans="1:7" ht="21" customHeight="1" x14ac:dyDescent="0.3">
      <c r="A74" s="8">
        <v>67</v>
      </c>
      <c r="B74" s="8" t="s">
        <v>1637</v>
      </c>
      <c r="C74" s="8">
        <v>3342</v>
      </c>
      <c r="D74" s="8"/>
      <c r="E74" s="8"/>
      <c r="F74" s="8">
        <v>3342</v>
      </c>
      <c r="G74" s="9">
        <f t="shared" si="1"/>
        <v>3342000</v>
      </c>
    </row>
    <row r="75" spans="1:7" ht="21" customHeight="1" x14ac:dyDescent="0.3">
      <c r="A75" s="8">
        <v>68</v>
      </c>
      <c r="B75" s="8" t="s">
        <v>1638</v>
      </c>
      <c r="C75" s="8">
        <v>2274</v>
      </c>
      <c r="D75" s="8"/>
      <c r="E75" s="8"/>
      <c r="F75" s="8">
        <v>2274</v>
      </c>
      <c r="G75" s="9">
        <f t="shared" si="1"/>
        <v>2274000</v>
      </c>
    </row>
    <row r="76" spans="1:7" ht="21" customHeight="1" x14ac:dyDescent="0.3">
      <c r="A76" s="8">
        <v>69</v>
      </c>
      <c r="B76" s="8" t="s">
        <v>1639</v>
      </c>
      <c r="C76" s="8">
        <v>3577</v>
      </c>
      <c r="D76" s="8"/>
      <c r="E76" s="8"/>
      <c r="F76" s="8">
        <v>3577</v>
      </c>
      <c r="G76" s="9">
        <f t="shared" si="1"/>
        <v>3577000</v>
      </c>
    </row>
    <row r="77" spans="1:7" ht="21" customHeight="1" x14ac:dyDescent="0.3">
      <c r="A77" s="8">
        <v>70</v>
      </c>
      <c r="B77" s="8" t="s">
        <v>1640</v>
      </c>
      <c r="C77" s="8">
        <v>785</v>
      </c>
      <c r="D77" s="8"/>
      <c r="E77" s="8"/>
      <c r="F77" s="8">
        <v>785</v>
      </c>
      <c r="G77" s="9">
        <f t="shared" si="1"/>
        <v>785000</v>
      </c>
    </row>
    <row r="78" spans="1:7" ht="21" customHeight="1" x14ac:dyDescent="0.3">
      <c r="A78" s="8">
        <v>71</v>
      </c>
      <c r="B78" s="8" t="s">
        <v>1641</v>
      </c>
      <c r="C78" s="8">
        <v>1787</v>
      </c>
      <c r="D78" s="8"/>
      <c r="E78" s="8"/>
      <c r="F78" s="8">
        <v>1787</v>
      </c>
      <c r="G78" s="9">
        <f t="shared" si="1"/>
        <v>1787000</v>
      </c>
    </row>
    <row r="79" spans="1:7" ht="21" customHeight="1" x14ac:dyDescent="0.3">
      <c r="A79" s="8">
        <v>72</v>
      </c>
      <c r="B79" s="8" t="s">
        <v>1642</v>
      </c>
      <c r="C79" s="8">
        <v>2519</v>
      </c>
      <c r="D79" s="8"/>
      <c r="E79" s="8"/>
      <c r="F79" s="8">
        <v>2519</v>
      </c>
      <c r="G79" s="9">
        <f t="shared" si="1"/>
        <v>2519000</v>
      </c>
    </row>
    <row r="80" spans="1:7" ht="21" customHeight="1" x14ac:dyDescent="0.3">
      <c r="A80" s="8">
        <v>73</v>
      </c>
      <c r="B80" s="8" t="s">
        <v>1643</v>
      </c>
      <c r="C80" s="8">
        <v>1629</v>
      </c>
      <c r="D80" s="8"/>
      <c r="E80" s="8"/>
      <c r="F80" s="8">
        <v>1629</v>
      </c>
      <c r="G80" s="9">
        <f t="shared" si="1"/>
        <v>1629000</v>
      </c>
    </row>
    <row r="81" spans="1:7" ht="21" customHeight="1" x14ac:dyDescent="0.3">
      <c r="A81" s="8">
        <v>74</v>
      </c>
      <c r="B81" s="8" t="s">
        <v>1644</v>
      </c>
      <c r="C81" s="8">
        <v>2035</v>
      </c>
      <c r="D81" s="8"/>
      <c r="E81" s="8"/>
      <c r="F81" s="8">
        <v>2035</v>
      </c>
      <c r="G81" s="9">
        <f t="shared" si="1"/>
        <v>2035000</v>
      </c>
    </row>
    <row r="82" spans="1:7" ht="21" customHeight="1" x14ac:dyDescent="0.3">
      <c r="A82" s="8">
        <v>75</v>
      </c>
      <c r="B82" s="8" t="s">
        <v>1645</v>
      </c>
      <c r="C82" s="8">
        <v>5897</v>
      </c>
      <c r="D82" s="8"/>
      <c r="E82" s="8"/>
      <c r="F82" s="8">
        <v>5897</v>
      </c>
      <c r="G82" s="9">
        <f t="shared" si="1"/>
        <v>5897000</v>
      </c>
    </row>
    <row r="83" spans="1:7" ht="21" customHeight="1" x14ac:dyDescent="0.3">
      <c r="A83" s="8">
        <v>76</v>
      </c>
      <c r="B83" s="8" t="s">
        <v>1646</v>
      </c>
      <c r="C83" s="8">
        <v>3148</v>
      </c>
      <c r="D83" s="8"/>
      <c r="E83" s="8"/>
      <c r="F83" s="8">
        <v>3148</v>
      </c>
      <c r="G83" s="9">
        <f t="shared" si="1"/>
        <v>3148000</v>
      </c>
    </row>
    <row r="84" spans="1:7" ht="21" customHeight="1" x14ac:dyDescent="0.3">
      <c r="A84" s="8">
        <v>77</v>
      </c>
      <c r="B84" s="8" t="s">
        <v>1647</v>
      </c>
      <c r="C84" s="8">
        <v>388</v>
      </c>
      <c r="D84" s="8"/>
      <c r="E84" s="8"/>
      <c r="F84" s="8">
        <v>388</v>
      </c>
      <c r="G84" s="9">
        <f t="shared" si="1"/>
        <v>388000</v>
      </c>
    </row>
    <row r="85" spans="1:7" ht="21" customHeight="1" x14ac:dyDescent="0.3">
      <c r="A85" s="8">
        <v>78</v>
      </c>
      <c r="B85" s="8" t="s">
        <v>1648</v>
      </c>
      <c r="C85" s="8">
        <v>1169</v>
      </c>
      <c r="D85" s="8"/>
      <c r="E85" s="8"/>
      <c r="F85" s="8">
        <v>1169</v>
      </c>
      <c r="G85" s="9">
        <f t="shared" si="1"/>
        <v>1169000</v>
      </c>
    </row>
    <row r="86" spans="1:7" ht="21" customHeight="1" x14ac:dyDescent="0.3">
      <c r="A86" s="8">
        <v>79</v>
      </c>
      <c r="B86" s="8" t="s">
        <v>1649</v>
      </c>
      <c r="C86" s="8">
        <v>3227</v>
      </c>
      <c r="D86" s="8"/>
      <c r="E86" s="8"/>
      <c r="F86" s="8">
        <v>3227</v>
      </c>
      <c r="G86" s="9">
        <f t="shared" si="1"/>
        <v>3227000</v>
      </c>
    </row>
    <row r="87" spans="1:7" ht="21" customHeight="1" x14ac:dyDescent="0.3">
      <c r="A87" s="8">
        <v>80</v>
      </c>
      <c r="B87" s="8" t="s">
        <v>1650</v>
      </c>
      <c r="C87" s="8">
        <v>2704</v>
      </c>
      <c r="D87" s="8"/>
      <c r="E87" s="8"/>
      <c r="F87" s="8">
        <v>2704</v>
      </c>
      <c r="G87" s="9">
        <f t="shared" si="1"/>
        <v>2704000</v>
      </c>
    </row>
    <row r="88" spans="1:7" ht="21" customHeight="1" x14ac:dyDescent="0.3">
      <c r="A88" s="8">
        <v>81</v>
      </c>
      <c r="B88" s="8" t="s">
        <v>785</v>
      </c>
      <c r="C88" s="8">
        <v>2779</v>
      </c>
      <c r="D88" s="8"/>
      <c r="E88" s="8"/>
      <c r="F88" s="8">
        <v>2779</v>
      </c>
      <c r="G88" s="9">
        <f t="shared" si="1"/>
        <v>2779000</v>
      </c>
    </row>
    <row r="89" spans="1:7" ht="21" customHeight="1" x14ac:dyDescent="0.3">
      <c r="A89" s="8">
        <v>82</v>
      </c>
      <c r="B89" s="8" t="s">
        <v>1651</v>
      </c>
      <c r="C89" s="8">
        <v>1616</v>
      </c>
      <c r="D89" s="8"/>
      <c r="E89" s="8"/>
      <c r="F89" s="8">
        <v>1616</v>
      </c>
      <c r="G89" s="9">
        <f t="shared" si="1"/>
        <v>1616000</v>
      </c>
    </row>
    <row r="90" spans="1:7" ht="21" customHeight="1" x14ac:dyDescent="0.3">
      <c r="A90" s="8">
        <v>83</v>
      </c>
      <c r="B90" s="8" t="s">
        <v>1652</v>
      </c>
      <c r="C90" s="8">
        <v>1590</v>
      </c>
      <c r="D90" s="8"/>
      <c r="E90" s="8"/>
      <c r="F90" s="8">
        <v>1590</v>
      </c>
      <c r="G90" s="9">
        <f t="shared" si="1"/>
        <v>1590000</v>
      </c>
    </row>
    <row r="91" spans="1:7" ht="21" customHeight="1" x14ac:dyDescent="0.3">
      <c r="A91" s="8">
        <v>84</v>
      </c>
      <c r="B91" s="8" t="s">
        <v>1653</v>
      </c>
      <c r="C91" s="8">
        <v>1787</v>
      </c>
      <c r="D91" s="8"/>
      <c r="E91" s="8"/>
      <c r="F91" s="8">
        <v>1787</v>
      </c>
      <c r="G91" s="9">
        <f t="shared" si="1"/>
        <v>1787000</v>
      </c>
    </row>
    <row r="92" spans="1:7" ht="21" customHeight="1" x14ac:dyDescent="0.3">
      <c r="A92" s="8">
        <v>85</v>
      </c>
      <c r="B92" s="8" t="s">
        <v>1654</v>
      </c>
      <c r="C92" s="8">
        <v>775</v>
      </c>
      <c r="D92" s="8"/>
      <c r="E92" s="8"/>
      <c r="F92" s="8">
        <v>775</v>
      </c>
      <c r="G92" s="9">
        <f t="shared" si="1"/>
        <v>775000</v>
      </c>
    </row>
    <row r="93" spans="1:7" ht="21" customHeight="1" x14ac:dyDescent="0.3">
      <c r="A93" s="8">
        <v>86</v>
      </c>
      <c r="B93" s="8" t="s">
        <v>1655</v>
      </c>
      <c r="C93" s="8">
        <v>3404</v>
      </c>
      <c r="D93" s="8"/>
      <c r="E93" s="8"/>
      <c r="F93" s="8">
        <v>3404</v>
      </c>
      <c r="G93" s="9">
        <f t="shared" si="1"/>
        <v>3404000</v>
      </c>
    </row>
    <row r="94" spans="1:7" ht="21" customHeight="1" x14ac:dyDescent="0.3">
      <c r="A94" s="8">
        <v>87</v>
      </c>
      <c r="B94" s="8" t="s">
        <v>1656</v>
      </c>
      <c r="C94" s="8">
        <v>2439</v>
      </c>
      <c r="D94" s="8"/>
      <c r="E94" s="8"/>
      <c r="F94" s="8">
        <v>2439</v>
      </c>
      <c r="G94" s="9">
        <f t="shared" si="1"/>
        <v>2439000</v>
      </c>
    </row>
    <row r="95" spans="1:7" ht="21" customHeight="1" x14ac:dyDescent="0.3">
      <c r="A95" s="8">
        <v>88</v>
      </c>
      <c r="B95" s="8" t="s">
        <v>101</v>
      </c>
      <c r="C95" s="8">
        <v>2871</v>
      </c>
      <c r="D95" s="8"/>
      <c r="E95" s="8"/>
      <c r="F95" s="8">
        <v>2871</v>
      </c>
      <c r="G95" s="9">
        <f t="shared" si="1"/>
        <v>2871000</v>
      </c>
    </row>
    <row r="96" spans="1:7" ht="21" customHeight="1" x14ac:dyDescent="0.3">
      <c r="A96" s="8">
        <v>89</v>
      </c>
      <c r="B96" s="8" t="s">
        <v>1657</v>
      </c>
      <c r="C96" s="8">
        <v>2680</v>
      </c>
      <c r="D96" s="8"/>
      <c r="E96" s="8"/>
      <c r="F96" s="8">
        <v>2680</v>
      </c>
      <c r="G96" s="9">
        <f t="shared" si="1"/>
        <v>2680000</v>
      </c>
    </row>
    <row r="97" spans="1:7" ht="21" customHeight="1" x14ac:dyDescent="0.3">
      <c r="A97" s="8">
        <v>90</v>
      </c>
      <c r="B97" s="8" t="s">
        <v>1658</v>
      </c>
      <c r="C97" s="8">
        <v>2190</v>
      </c>
      <c r="D97" s="8"/>
      <c r="E97" s="8"/>
      <c r="F97" s="8">
        <v>2190</v>
      </c>
      <c r="G97" s="9">
        <f t="shared" si="1"/>
        <v>2190000</v>
      </c>
    </row>
    <row r="98" spans="1:7" ht="21" customHeight="1" x14ac:dyDescent="0.3">
      <c r="A98" s="8">
        <v>91</v>
      </c>
      <c r="B98" s="8" t="s">
        <v>1659</v>
      </c>
      <c r="C98" s="8">
        <v>2832</v>
      </c>
      <c r="D98" s="8"/>
      <c r="E98" s="8"/>
      <c r="F98" s="8">
        <v>2832</v>
      </c>
      <c r="G98" s="9">
        <f t="shared" si="1"/>
        <v>2832000</v>
      </c>
    </row>
    <row r="99" spans="1:7" ht="21" customHeight="1" x14ac:dyDescent="0.3">
      <c r="A99" s="8">
        <v>92</v>
      </c>
      <c r="B99" s="8" t="s">
        <v>1660</v>
      </c>
      <c r="C99" s="8">
        <v>2562</v>
      </c>
      <c r="D99" s="8"/>
      <c r="E99" s="8"/>
      <c r="F99" s="8">
        <v>2562</v>
      </c>
      <c r="G99" s="9">
        <f t="shared" si="1"/>
        <v>2562000</v>
      </c>
    </row>
    <row r="100" spans="1:7" ht="21" customHeight="1" x14ac:dyDescent="0.3">
      <c r="A100" s="8">
        <v>93</v>
      </c>
      <c r="B100" s="8" t="s">
        <v>1661</v>
      </c>
      <c r="C100" s="8">
        <v>2550</v>
      </c>
      <c r="D100" s="8"/>
      <c r="E100" s="8"/>
      <c r="F100" s="8">
        <v>2550</v>
      </c>
      <c r="G100" s="9">
        <f t="shared" si="1"/>
        <v>2550000</v>
      </c>
    </row>
    <row r="101" spans="1:7" ht="21" customHeight="1" x14ac:dyDescent="0.3">
      <c r="A101" s="8">
        <v>94</v>
      </c>
      <c r="B101" s="8" t="s">
        <v>1662</v>
      </c>
      <c r="C101" s="8">
        <v>2898</v>
      </c>
      <c r="D101" s="8"/>
      <c r="E101" s="8"/>
      <c r="F101" s="8">
        <v>2898</v>
      </c>
      <c r="G101" s="9">
        <f t="shared" si="1"/>
        <v>2898000</v>
      </c>
    </row>
    <row r="102" spans="1:7" ht="21" customHeight="1" x14ac:dyDescent="0.3">
      <c r="A102" s="8">
        <v>95</v>
      </c>
      <c r="B102" s="8" t="s">
        <v>125</v>
      </c>
      <c r="C102" s="8">
        <v>1747</v>
      </c>
      <c r="D102" s="8"/>
      <c r="E102" s="8"/>
      <c r="F102" s="8">
        <v>1747</v>
      </c>
      <c r="G102" s="9">
        <f t="shared" si="1"/>
        <v>1747000</v>
      </c>
    </row>
    <row r="103" spans="1:7" ht="21" customHeight="1" x14ac:dyDescent="0.3">
      <c r="A103" s="8">
        <v>96</v>
      </c>
      <c r="B103" s="8" t="s">
        <v>173</v>
      </c>
      <c r="C103" s="8">
        <v>2594</v>
      </c>
      <c r="D103" s="8"/>
      <c r="E103" s="8"/>
      <c r="F103" s="8">
        <v>2594</v>
      </c>
      <c r="G103" s="9">
        <f t="shared" si="1"/>
        <v>2594000</v>
      </c>
    </row>
    <row r="104" spans="1:7" ht="21" customHeight="1" x14ac:dyDescent="0.3">
      <c r="A104" s="8">
        <v>97</v>
      </c>
      <c r="B104" s="8" t="s">
        <v>1663</v>
      </c>
      <c r="C104" s="8">
        <v>2755</v>
      </c>
      <c r="D104" s="8"/>
      <c r="E104" s="8"/>
      <c r="F104" s="8">
        <v>2755</v>
      </c>
      <c r="G104" s="9">
        <f t="shared" si="1"/>
        <v>2755000</v>
      </c>
    </row>
    <row r="105" spans="1:7" ht="21" customHeight="1" x14ac:dyDescent="0.3">
      <c r="A105" s="8">
        <v>98</v>
      </c>
      <c r="B105" s="8" t="s">
        <v>1664</v>
      </c>
      <c r="C105" s="8">
        <v>2680</v>
      </c>
      <c r="D105" s="8"/>
      <c r="E105" s="8"/>
      <c r="F105" s="8">
        <v>2680</v>
      </c>
      <c r="G105" s="9">
        <f t="shared" si="1"/>
        <v>2680000</v>
      </c>
    </row>
    <row r="106" spans="1:7" ht="21" customHeight="1" x14ac:dyDescent="0.3">
      <c r="A106" s="8">
        <v>99</v>
      </c>
      <c r="B106" s="8" t="s">
        <v>1665</v>
      </c>
      <c r="C106" s="8">
        <v>2504</v>
      </c>
      <c r="D106" s="8"/>
      <c r="E106" s="8"/>
      <c r="F106" s="8">
        <v>2504</v>
      </c>
      <c r="G106" s="9">
        <f t="shared" si="1"/>
        <v>2504000</v>
      </c>
    </row>
    <row r="107" spans="1:7" ht="21" customHeight="1" x14ac:dyDescent="0.3">
      <c r="A107" s="8">
        <v>100</v>
      </c>
      <c r="B107" s="8" t="s">
        <v>1666</v>
      </c>
      <c r="C107" s="8">
        <v>2240</v>
      </c>
      <c r="D107" s="8"/>
      <c r="E107" s="8"/>
      <c r="F107" s="8">
        <v>2240</v>
      </c>
      <c r="G107" s="9">
        <f t="shared" si="1"/>
        <v>2240000</v>
      </c>
    </row>
    <row r="108" spans="1:7" ht="21" customHeight="1" x14ac:dyDescent="0.3">
      <c r="A108" s="8">
        <v>101</v>
      </c>
      <c r="B108" s="8" t="s">
        <v>1667</v>
      </c>
      <c r="C108" s="8">
        <v>1747</v>
      </c>
      <c r="D108" s="8"/>
      <c r="E108" s="8"/>
      <c r="F108" s="8">
        <v>1747</v>
      </c>
      <c r="G108" s="9">
        <f t="shared" si="1"/>
        <v>1747000</v>
      </c>
    </row>
    <row r="109" spans="1:7" ht="21" customHeight="1" x14ac:dyDescent="0.3">
      <c r="A109" s="8">
        <v>102</v>
      </c>
      <c r="B109" s="8" t="s">
        <v>1668</v>
      </c>
      <c r="C109" s="8">
        <v>2196</v>
      </c>
      <c r="D109" s="8"/>
      <c r="E109" s="8"/>
      <c r="F109" s="8">
        <v>2196</v>
      </c>
      <c r="G109" s="9">
        <f t="shared" si="1"/>
        <v>2196000</v>
      </c>
    </row>
    <row r="110" spans="1:7" ht="21" customHeight="1" x14ac:dyDescent="0.3">
      <c r="A110" s="8">
        <v>103</v>
      </c>
      <c r="B110" s="8" t="s">
        <v>1669</v>
      </c>
      <c r="C110" s="8">
        <v>1287</v>
      </c>
      <c r="D110" s="8"/>
      <c r="E110" s="8"/>
      <c r="F110" s="8">
        <v>1287</v>
      </c>
      <c r="G110" s="9">
        <f t="shared" si="1"/>
        <v>1287000</v>
      </c>
    </row>
    <row r="111" spans="1:7" ht="21" customHeight="1" x14ac:dyDescent="0.3">
      <c r="A111" s="8">
        <v>104</v>
      </c>
      <c r="B111" s="8" t="s">
        <v>1670</v>
      </c>
      <c r="C111" s="8">
        <v>2820</v>
      </c>
      <c r="D111" s="8"/>
      <c r="E111" s="8"/>
      <c r="F111" s="8">
        <v>2820</v>
      </c>
      <c r="G111" s="9">
        <f t="shared" si="1"/>
        <v>2820000</v>
      </c>
    </row>
    <row r="112" spans="1:7" ht="21" customHeight="1" x14ac:dyDescent="0.3">
      <c r="A112" s="8">
        <v>105</v>
      </c>
      <c r="B112" s="8" t="s">
        <v>1671</v>
      </c>
      <c r="C112" s="8">
        <v>3086</v>
      </c>
      <c r="D112" s="8"/>
      <c r="E112" s="8"/>
      <c r="F112" s="8">
        <v>3086</v>
      </c>
      <c r="G112" s="9">
        <f t="shared" si="1"/>
        <v>3086000</v>
      </c>
    </row>
    <row r="113" spans="1:7" ht="21" customHeight="1" x14ac:dyDescent="0.3">
      <c r="A113" s="8">
        <v>106</v>
      </c>
      <c r="B113" s="8" t="s">
        <v>1672</v>
      </c>
      <c r="C113" s="8">
        <v>2673</v>
      </c>
      <c r="D113" s="8"/>
      <c r="E113" s="8"/>
      <c r="F113" s="8">
        <v>2673</v>
      </c>
      <c r="G113" s="9">
        <f t="shared" si="1"/>
        <v>2673000</v>
      </c>
    </row>
    <row r="114" spans="1:7" ht="21" customHeight="1" x14ac:dyDescent="0.3">
      <c r="A114" s="8">
        <v>107</v>
      </c>
      <c r="B114" s="8" t="s">
        <v>1673</v>
      </c>
      <c r="C114" s="8">
        <v>5661</v>
      </c>
      <c r="D114" s="8"/>
      <c r="E114" s="8"/>
      <c r="F114" s="8">
        <v>5661</v>
      </c>
      <c r="G114" s="9">
        <f t="shared" si="1"/>
        <v>5661000</v>
      </c>
    </row>
    <row r="115" spans="1:7" ht="21" customHeight="1" x14ac:dyDescent="0.3">
      <c r="A115" s="8">
        <v>108</v>
      </c>
      <c r="B115" s="8" t="s">
        <v>1674</v>
      </c>
      <c r="C115" s="8">
        <v>3406</v>
      </c>
      <c r="D115" s="8"/>
      <c r="E115" s="8"/>
      <c r="F115" s="8">
        <v>3406</v>
      </c>
      <c r="G115" s="9">
        <f t="shared" si="1"/>
        <v>3406000</v>
      </c>
    </row>
    <row r="116" spans="1:7" ht="21" customHeight="1" x14ac:dyDescent="0.3">
      <c r="A116" s="8">
        <v>109</v>
      </c>
      <c r="B116" s="8" t="s">
        <v>1675</v>
      </c>
      <c r="C116" s="8">
        <v>3573</v>
      </c>
      <c r="D116" s="8"/>
      <c r="E116" s="8"/>
      <c r="F116" s="8">
        <v>3573</v>
      </c>
      <c r="G116" s="9">
        <f t="shared" si="1"/>
        <v>3573000</v>
      </c>
    </row>
    <row r="117" spans="1:7" ht="21" customHeight="1" x14ac:dyDescent="0.3">
      <c r="A117" s="8">
        <v>110</v>
      </c>
      <c r="B117" s="8" t="s">
        <v>1564</v>
      </c>
      <c r="C117" s="8">
        <v>3432</v>
      </c>
      <c r="D117" s="8"/>
      <c r="E117" s="8"/>
      <c r="F117" s="8">
        <v>3432</v>
      </c>
      <c r="G117" s="9">
        <f t="shared" si="1"/>
        <v>3432000</v>
      </c>
    </row>
    <row r="118" spans="1:7" ht="21" customHeight="1" x14ac:dyDescent="0.3">
      <c r="A118" s="8">
        <v>111</v>
      </c>
      <c r="B118" s="8" t="s">
        <v>1676</v>
      </c>
      <c r="C118" s="8">
        <v>5034</v>
      </c>
      <c r="D118" s="8"/>
      <c r="E118" s="8"/>
      <c r="F118" s="8">
        <v>5034</v>
      </c>
      <c r="G118" s="9">
        <f t="shared" si="1"/>
        <v>5034000</v>
      </c>
    </row>
    <row r="119" spans="1:7" ht="21" customHeight="1" x14ac:dyDescent="0.3">
      <c r="A119" s="8">
        <v>112</v>
      </c>
      <c r="B119" s="8" t="s">
        <v>1677</v>
      </c>
      <c r="C119" s="8">
        <v>2526</v>
      </c>
      <c r="D119" s="8"/>
      <c r="E119" s="8"/>
      <c r="F119" s="8">
        <v>2526</v>
      </c>
      <c r="G119" s="9">
        <f t="shared" si="1"/>
        <v>2526000</v>
      </c>
    </row>
    <row r="120" spans="1:7" ht="21" customHeight="1" x14ac:dyDescent="0.3">
      <c r="A120" s="8">
        <v>113</v>
      </c>
      <c r="B120" s="8" t="s">
        <v>1678</v>
      </c>
      <c r="C120" s="8">
        <v>2713</v>
      </c>
      <c r="D120" s="8"/>
      <c r="E120" s="8"/>
      <c r="F120" s="8">
        <v>2713</v>
      </c>
      <c r="G120" s="9">
        <f t="shared" si="1"/>
        <v>2713000</v>
      </c>
    </row>
    <row r="121" spans="1:7" ht="21" customHeight="1" x14ac:dyDescent="0.3">
      <c r="A121" s="10">
        <v>114</v>
      </c>
      <c r="B121" s="8" t="s">
        <v>1679</v>
      </c>
      <c r="C121" s="8">
        <v>2958</v>
      </c>
      <c r="D121" s="8"/>
      <c r="E121" s="8"/>
      <c r="F121" s="8">
        <v>2958</v>
      </c>
      <c r="G121" s="9">
        <f t="shared" si="1"/>
        <v>2958000</v>
      </c>
    </row>
    <row r="122" spans="1:7" ht="21" customHeight="1" x14ac:dyDescent="0.3">
      <c r="A122" s="8">
        <v>115</v>
      </c>
      <c r="B122" s="8" t="s">
        <v>1680</v>
      </c>
      <c r="C122" s="8">
        <v>6087</v>
      </c>
      <c r="D122" s="8"/>
      <c r="E122" s="8"/>
      <c r="F122" s="8">
        <v>6087</v>
      </c>
      <c r="G122" s="9">
        <f t="shared" si="1"/>
        <v>6087000</v>
      </c>
    </row>
    <row r="123" spans="1:7" ht="21" customHeight="1" x14ac:dyDescent="0.3">
      <c r="A123" s="8">
        <v>116</v>
      </c>
      <c r="B123" s="8" t="s">
        <v>1681</v>
      </c>
      <c r="C123" s="8">
        <v>3159</v>
      </c>
      <c r="D123" s="8"/>
      <c r="E123" s="8"/>
      <c r="F123" s="8">
        <v>3159</v>
      </c>
      <c r="G123" s="9">
        <f t="shared" si="1"/>
        <v>3159000</v>
      </c>
    </row>
    <row r="124" spans="1:7" ht="21" customHeight="1" x14ac:dyDescent="0.3">
      <c r="A124" s="8">
        <v>117</v>
      </c>
      <c r="B124" s="8" t="s">
        <v>1682</v>
      </c>
      <c r="C124" s="8">
        <v>4979</v>
      </c>
      <c r="D124" s="8"/>
      <c r="E124" s="8"/>
      <c r="F124" s="8">
        <v>4979</v>
      </c>
      <c r="G124" s="9">
        <f t="shared" si="1"/>
        <v>4979000</v>
      </c>
    </row>
    <row r="125" spans="1:7" ht="21" customHeight="1" x14ac:dyDescent="0.3">
      <c r="A125" s="8">
        <v>118</v>
      </c>
      <c r="B125" s="8" t="s">
        <v>1683</v>
      </c>
      <c r="C125" s="8">
        <v>4311</v>
      </c>
      <c r="D125" s="8"/>
      <c r="E125" s="8"/>
      <c r="F125" s="8">
        <v>4311</v>
      </c>
      <c r="G125" s="9">
        <f t="shared" si="1"/>
        <v>4311000</v>
      </c>
    </row>
    <row r="126" spans="1:7" ht="21" customHeight="1" x14ac:dyDescent="0.3">
      <c r="A126" s="8">
        <v>119</v>
      </c>
      <c r="B126" s="8" t="s">
        <v>1684</v>
      </c>
      <c r="C126" s="8">
        <v>1363</v>
      </c>
      <c r="D126" s="8"/>
      <c r="E126" s="8"/>
      <c r="F126" s="8">
        <v>1363</v>
      </c>
      <c r="G126" s="9">
        <f t="shared" si="1"/>
        <v>1363000</v>
      </c>
    </row>
    <row r="127" spans="1:7" ht="21" customHeight="1" x14ac:dyDescent="0.3">
      <c r="A127" s="8">
        <v>120</v>
      </c>
      <c r="B127" s="8" t="s">
        <v>1685</v>
      </c>
      <c r="C127" s="8">
        <v>3306</v>
      </c>
      <c r="D127" s="8"/>
      <c r="E127" s="8"/>
      <c r="F127" s="8">
        <v>3306</v>
      </c>
      <c r="G127" s="9">
        <f t="shared" si="1"/>
        <v>3306000</v>
      </c>
    </row>
    <row r="128" spans="1:7" ht="21" customHeight="1" x14ac:dyDescent="0.3">
      <c r="A128" s="8">
        <v>121</v>
      </c>
      <c r="B128" s="8" t="s">
        <v>1686</v>
      </c>
      <c r="C128" s="8">
        <v>4418</v>
      </c>
      <c r="D128" s="8"/>
      <c r="E128" s="8"/>
      <c r="F128" s="8">
        <v>4418</v>
      </c>
      <c r="G128" s="9">
        <f t="shared" si="1"/>
        <v>4418000</v>
      </c>
    </row>
    <row r="129" spans="1:7" ht="21" customHeight="1" x14ac:dyDescent="0.3">
      <c r="A129" s="8">
        <v>122</v>
      </c>
      <c r="B129" s="8" t="s">
        <v>1687</v>
      </c>
      <c r="C129" s="8">
        <v>3709</v>
      </c>
      <c r="D129" s="8"/>
      <c r="E129" s="8"/>
      <c r="F129" s="8">
        <v>3709</v>
      </c>
      <c r="G129" s="9">
        <f t="shared" si="1"/>
        <v>3709000</v>
      </c>
    </row>
    <row r="130" spans="1:7" ht="21" customHeight="1" x14ac:dyDescent="0.3">
      <c r="A130" s="8">
        <v>123</v>
      </c>
      <c r="B130" s="8" t="s">
        <v>1688</v>
      </c>
      <c r="C130" s="8">
        <v>1568</v>
      </c>
      <c r="D130" s="8"/>
      <c r="E130" s="8"/>
      <c r="F130" s="8">
        <v>1568</v>
      </c>
      <c r="G130" s="9">
        <f t="shared" si="1"/>
        <v>1568000</v>
      </c>
    </row>
    <row r="131" spans="1:7" ht="21" customHeight="1" x14ac:dyDescent="0.3">
      <c r="A131" s="8">
        <v>124</v>
      </c>
      <c r="B131" s="8" t="s">
        <v>1689</v>
      </c>
      <c r="C131" s="8">
        <v>824</v>
      </c>
      <c r="D131" s="8"/>
      <c r="E131" s="8"/>
      <c r="F131" s="8">
        <v>824</v>
      </c>
      <c r="G131" s="9">
        <f t="shared" si="1"/>
        <v>824000</v>
      </c>
    </row>
    <row r="132" spans="1:7" ht="21" customHeight="1" x14ac:dyDescent="0.3">
      <c r="A132" s="8">
        <v>125</v>
      </c>
      <c r="B132" s="8" t="s">
        <v>1690</v>
      </c>
      <c r="C132" s="8">
        <v>6228</v>
      </c>
      <c r="D132" s="8"/>
      <c r="E132" s="8"/>
      <c r="F132" s="8">
        <v>6228</v>
      </c>
      <c r="G132" s="9">
        <f t="shared" si="1"/>
        <v>6228000</v>
      </c>
    </row>
    <row r="133" spans="1:7" ht="21" customHeight="1" x14ac:dyDescent="0.3">
      <c r="A133" s="8">
        <v>126</v>
      </c>
      <c r="B133" s="8" t="s">
        <v>1691</v>
      </c>
      <c r="C133" s="8">
        <v>3910</v>
      </c>
      <c r="D133" s="8"/>
      <c r="E133" s="8"/>
      <c r="F133" s="8">
        <v>3910</v>
      </c>
      <c r="G133" s="9">
        <f t="shared" si="1"/>
        <v>3910000</v>
      </c>
    </row>
    <row r="134" spans="1:7" ht="21" customHeight="1" x14ac:dyDescent="0.3">
      <c r="A134" s="8">
        <v>127</v>
      </c>
      <c r="B134" s="8" t="s">
        <v>1692</v>
      </c>
      <c r="C134" s="8">
        <v>1804</v>
      </c>
      <c r="D134" s="8"/>
      <c r="E134" s="8"/>
      <c r="F134" s="8">
        <v>1804</v>
      </c>
      <c r="G134" s="9">
        <f t="shared" si="1"/>
        <v>1804000</v>
      </c>
    </row>
    <row r="135" spans="1:7" ht="21" customHeight="1" x14ac:dyDescent="0.3">
      <c r="A135" s="8">
        <v>128</v>
      </c>
      <c r="B135" s="8" t="s">
        <v>1693</v>
      </c>
      <c r="C135" s="8">
        <v>4099</v>
      </c>
      <c r="D135" s="8"/>
      <c r="E135" s="8"/>
      <c r="F135" s="8">
        <v>4099</v>
      </c>
      <c r="G135" s="9">
        <f t="shared" si="1"/>
        <v>4099000</v>
      </c>
    </row>
    <row r="136" spans="1:7" ht="21" customHeight="1" x14ac:dyDescent="0.3">
      <c r="A136" s="8">
        <v>129</v>
      </c>
      <c r="B136" s="8" t="s">
        <v>1694</v>
      </c>
      <c r="C136" s="8">
        <v>3482</v>
      </c>
      <c r="D136" s="8"/>
      <c r="E136" s="8"/>
      <c r="F136" s="8">
        <v>3482</v>
      </c>
      <c r="G136" s="9">
        <f t="shared" si="1"/>
        <v>3482000</v>
      </c>
    </row>
    <row r="137" spans="1:7" ht="21" customHeight="1" x14ac:dyDescent="0.3">
      <c r="A137" s="8">
        <v>130</v>
      </c>
      <c r="B137" s="8" t="s">
        <v>1695</v>
      </c>
      <c r="C137" s="8">
        <v>1748</v>
      </c>
      <c r="D137" s="8"/>
      <c r="E137" s="8"/>
      <c r="F137" s="8">
        <v>1748</v>
      </c>
      <c r="G137" s="9">
        <f t="shared" ref="G137:G200" si="2">F137*1000</f>
        <v>1748000</v>
      </c>
    </row>
    <row r="138" spans="1:7" ht="21" customHeight="1" x14ac:dyDescent="0.3">
      <c r="A138" s="8">
        <v>131</v>
      </c>
      <c r="B138" s="8" t="s">
        <v>1696</v>
      </c>
      <c r="C138" s="8">
        <v>3807</v>
      </c>
      <c r="D138" s="8"/>
      <c r="E138" s="8"/>
      <c r="F138" s="8">
        <v>3807</v>
      </c>
      <c r="G138" s="9">
        <f t="shared" si="2"/>
        <v>3807000</v>
      </c>
    </row>
    <row r="139" spans="1:7" ht="21" customHeight="1" x14ac:dyDescent="0.3">
      <c r="A139" s="8">
        <v>132</v>
      </c>
      <c r="B139" s="8" t="s">
        <v>1697</v>
      </c>
      <c r="C139" s="8">
        <v>4486</v>
      </c>
      <c r="D139" s="8"/>
      <c r="E139" s="8"/>
      <c r="F139" s="8">
        <v>4486</v>
      </c>
      <c r="G139" s="9">
        <f t="shared" si="2"/>
        <v>4486000</v>
      </c>
    </row>
    <row r="140" spans="1:7" ht="21" customHeight="1" x14ac:dyDescent="0.3">
      <c r="A140" s="8">
        <v>133</v>
      </c>
      <c r="B140" s="8" t="s">
        <v>1698</v>
      </c>
      <c r="C140" s="8">
        <v>3385</v>
      </c>
      <c r="D140" s="8"/>
      <c r="E140" s="8"/>
      <c r="F140" s="8">
        <v>3385</v>
      </c>
      <c r="G140" s="9">
        <f t="shared" si="2"/>
        <v>3385000</v>
      </c>
    </row>
    <row r="141" spans="1:7" ht="21" customHeight="1" x14ac:dyDescent="0.3">
      <c r="A141" s="8">
        <v>134</v>
      </c>
      <c r="B141" s="8" t="s">
        <v>1699</v>
      </c>
      <c r="C141" s="8">
        <v>3892</v>
      </c>
      <c r="D141" s="8"/>
      <c r="E141" s="8"/>
      <c r="F141" s="8">
        <v>3892</v>
      </c>
      <c r="G141" s="9">
        <f t="shared" si="2"/>
        <v>3892000</v>
      </c>
    </row>
    <row r="142" spans="1:7" ht="21" customHeight="1" x14ac:dyDescent="0.3">
      <c r="A142" s="8">
        <v>135</v>
      </c>
      <c r="B142" s="8" t="s">
        <v>1700</v>
      </c>
      <c r="C142" s="8">
        <v>4211</v>
      </c>
      <c r="D142" s="8"/>
      <c r="E142" s="8"/>
      <c r="F142" s="8">
        <v>4211</v>
      </c>
      <c r="G142" s="9">
        <f t="shared" si="2"/>
        <v>4211000</v>
      </c>
    </row>
    <row r="143" spans="1:7" ht="21" customHeight="1" x14ac:dyDescent="0.3">
      <c r="A143" s="8">
        <v>136</v>
      </c>
      <c r="B143" s="8" t="s">
        <v>1701</v>
      </c>
      <c r="C143" s="8">
        <v>5049</v>
      </c>
      <c r="D143" s="8"/>
      <c r="E143" s="8"/>
      <c r="F143" s="8">
        <v>5049</v>
      </c>
      <c r="G143" s="9">
        <f t="shared" si="2"/>
        <v>5049000</v>
      </c>
    </row>
    <row r="144" spans="1:7" ht="21" customHeight="1" x14ac:dyDescent="0.3">
      <c r="A144" s="8">
        <v>137</v>
      </c>
      <c r="B144" s="8" t="s">
        <v>1702</v>
      </c>
      <c r="C144" s="8">
        <v>5850</v>
      </c>
      <c r="D144" s="8"/>
      <c r="E144" s="8"/>
      <c r="F144" s="8">
        <v>5850</v>
      </c>
      <c r="G144" s="9">
        <f t="shared" si="2"/>
        <v>5850000</v>
      </c>
    </row>
    <row r="145" spans="1:7" ht="21" customHeight="1" x14ac:dyDescent="0.3">
      <c r="A145" s="8">
        <v>138</v>
      </c>
      <c r="B145" s="8" t="s">
        <v>1703</v>
      </c>
      <c r="C145" s="8">
        <v>1349</v>
      </c>
      <c r="D145" s="8"/>
      <c r="E145" s="8"/>
      <c r="F145" s="8">
        <v>1349</v>
      </c>
      <c r="G145" s="9">
        <f t="shared" si="2"/>
        <v>1349000</v>
      </c>
    </row>
    <row r="146" spans="1:7" ht="21" customHeight="1" x14ac:dyDescent="0.3">
      <c r="A146" s="8">
        <v>139</v>
      </c>
      <c r="B146" s="8" t="s">
        <v>841</v>
      </c>
      <c r="C146" s="8">
        <v>4104</v>
      </c>
      <c r="D146" s="8"/>
      <c r="E146" s="8"/>
      <c r="F146" s="8">
        <v>4104</v>
      </c>
      <c r="G146" s="9">
        <f t="shared" si="2"/>
        <v>4104000</v>
      </c>
    </row>
    <row r="147" spans="1:7" ht="21" customHeight="1" x14ac:dyDescent="0.3">
      <c r="A147" s="8">
        <v>140</v>
      </c>
      <c r="B147" s="8" t="s">
        <v>1704</v>
      </c>
      <c r="C147" s="8">
        <v>3932</v>
      </c>
      <c r="D147" s="8"/>
      <c r="E147" s="8"/>
      <c r="F147" s="8">
        <v>3932</v>
      </c>
      <c r="G147" s="9">
        <f t="shared" si="2"/>
        <v>3932000</v>
      </c>
    </row>
    <row r="148" spans="1:7" ht="21" customHeight="1" x14ac:dyDescent="0.3">
      <c r="A148" s="8">
        <v>141</v>
      </c>
      <c r="B148" s="8" t="s">
        <v>1441</v>
      </c>
      <c r="C148" s="8">
        <v>3398</v>
      </c>
      <c r="D148" s="8"/>
      <c r="E148" s="8"/>
      <c r="F148" s="8">
        <v>3398</v>
      </c>
      <c r="G148" s="9">
        <f t="shared" si="2"/>
        <v>3398000</v>
      </c>
    </row>
    <row r="149" spans="1:7" ht="21" customHeight="1" x14ac:dyDescent="0.3">
      <c r="A149" s="8">
        <v>142</v>
      </c>
      <c r="B149" s="8" t="s">
        <v>1705</v>
      </c>
      <c r="C149" s="8">
        <v>5213</v>
      </c>
      <c r="D149" s="8"/>
      <c r="E149" s="8"/>
      <c r="F149" s="8">
        <v>5213</v>
      </c>
      <c r="G149" s="9">
        <f t="shared" si="2"/>
        <v>5213000</v>
      </c>
    </row>
    <row r="150" spans="1:7" ht="21" customHeight="1" x14ac:dyDescent="0.3">
      <c r="A150" s="8">
        <v>143</v>
      </c>
      <c r="B150" s="8" t="s">
        <v>1706</v>
      </c>
      <c r="C150" s="8">
        <v>3326</v>
      </c>
      <c r="D150" s="8"/>
      <c r="E150" s="8"/>
      <c r="F150" s="8">
        <v>3326</v>
      </c>
      <c r="G150" s="9">
        <f t="shared" si="2"/>
        <v>3326000</v>
      </c>
    </row>
    <row r="151" spans="1:7" ht="21" customHeight="1" x14ac:dyDescent="0.3">
      <c r="A151" s="8">
        <v>144</v>
      </c>
      <c r="B151" s="8" t="s">
        <v>1707</v>
      </c>
      <c r="C151" s="8">
        <v>1747</v>
      </c>
      <c r="D151" s="8"/>
      <c r="E151" s="8"/>
      <c r="F151" s="8">
        <v>1747</v>
      </c>
      <c r="G151" s="9">
        <f t="shared" si="2"/>
        <v>1747000</v>
      </c>
    </row>
    <row r="152" spans="1:7" ht="21" customHeight="1" x14ac:dyDescent="0.3">
      <c r="A152" s="8">
        <v>145</v>
      </c>
      <c r="B152" s="8" t="s">
        <v>1708</v>
      </c>
      <c r="C152" s="8">
        <v>2982</v>
      </c>
      <c r="D152" s="8"/>
      <c r="E152" s="8"/>
      <c r="F152" s="8">
        <v>2982</v>
      </c>
      <c r="G152" s="9">
        <f t="shared" si="2"/>
        <v>2982000</v>
      </c>
    </row>
    <row r="153" spans="1:7" ht="21" customHeight="1" x14ac:dyDescent="0.3">
      <c r="A153" s="8">
        <v>146</v>
      </c>
      <c r="B153" s="8" t="s">
        <v>1709</v>
      </c>
      <c r="C153" s="8">
        <v>8377</v>
      </c>
      <c r="D153" s="8"/>
      <c r="E153" s="8"/>
      <c r="F153" s="8">
        <v>8377</v>
      </c>
      <c r="G153" s="9">
        <f t="shared" si="2"/>
        <v>8377000</v>
      </c>
    </row>
    <row r="154" spans="1:7" ht="21" customHeight="1" x14ac:dyDescent="0.3">
      <c r="A154" s="8">
        <v>147</v>
      </c>
      <c r="B154" s="8" t="s">
        <v>1710</v>
      </c>
      <c r="C154" s="8">
        <v>4790</v>
      </c>
      <c r="D154" s="8"/>
      <c r="E154" s="8"/>
      <c r="F154" s="8">
        <v>4790</v>
      </c>
      <c r="G154" s="9">
        <f t="shared" si="2"/>
        <v>4790000</v>
      </c>
    </row>
    <row r="155" spans="1:7" ht="21" customHeight="1" x14ac:dyDescent="0.3">
      <c r="A155" s="8">
        <v>148</v>
      </c>
      <c r="B155" s="8" t="s">
        <v>1711</v>
      </c>
      <c r="C155" s="8">
        <v>3438</v>
      </c>
      <c r="D155" s="8"/>
      <c r="E155" s="8"/>
      <c r="F155" s="8">
        <v>3438</v>
      </c>
      <c r="G155" s="9">
        <f t="shared" si="2"/>
        <v>3438000</v>
      </c>
    </row>
    <row r="156" spans="1:7" ht="21" customHeight="1" x14ac:dyDescent="0.3">
      <c r="A156" s="8">
        <v>149</v>
      </c>
      <c r="B156" s="8" t="s">
        <v>1712</v>
      </c>
      <c r="C156" s="8">
        <v>1548</v>
      </c>
      <c r="D156" s="8"/>
      <c r="E156" s="8"/>
      <c r="F156" s="8">
        <v>1548</v>
      </c>
      <c r="G156" s="9">
        <f t="shared" si="2"/>
        <v>1548000</v>
      </c>
    </row>
    <row r="157" spans="1:7" ht="21" customHeight="1" x14ac:dyDescent="0.3">
      <c r="A157" s="8">
        <v>150</v>
      </c>
      <c r="B157" s="8" t="s">
        <v>226</v>
      </c>
      <c r="C157" s="8">
        <v>2713</v>
      </c>
      <c r="D157" s="8"/>
      <c r="E157" s="8"/>
      <c r="F157" s="8">
        <v>2713</v>
      </c>
      <c r="G157" s="9">
        <f t="shared" si="2"/>
        <v>2713000</v>
      </c>
    </row>
    <row r="158" spans="1:7" ht="21" customHeight="1" x14ac:dyDescent="0.3">
      <c r="A158" s="8">
        <v>151</v>
      </c>
      <c r="B158" s="8" t="s">
        <v>1713</v>
      </c>
      <c r="C158" s="8">
        <v>2528</v>
      </c>
      <c r="D158" s="8"/>
      <c r="E158" s="8"/>
      <c r="F158" s="8">
        <v>2528</v>
      </c>
      <c r="G158" s="9">
        <f t="shared" si="2"/>
        <v>2528000</v>
      </c>
    </row>
    <row r="159" spans="1:7" ht="21" customHeight="1" x14ac:dyDescent="0.3">
      <c r="A159" s="8">
        <v>152</v>
      </c>
      <c r="B159" s="8" t="s">
        <v>1714</v>
      </c>
      <c r="C159" s="8">
        <v>4387</v>
      </c>
      <c r="D159" s="8"/>
      <c r="E159" s="8"/>
      <c r="F159" s="8">
        <v>4387</v>
      </c>
      <c r="G159" s="9">
        <f t="shared" si="2"/>
        <v>4387000</v>
      </c>
    </row>
    <row r="160" spans="1:7" ht="21" customHeight="1" x14ac:dyDescent="0.3">
      <c r="A160" s="8">
        <v>153</v>
      </c>
      <c r="B160" s="8" t="s">
        <v>1715</v>
      </c>
      <c r="C160" s="8">
        <v>3743</v>
      </c>
      <c r="D160" s="8"/>
      <c r="E160" s="8"/>
      <c r="F160" s="8">
        <v>3743</v>
      </c>
      <c r="G160" s="9">
        <f t="shared" si="2"/>
        <v>3743000</v>
      </c>
    </row>
    <row r="161" spans="1:7" ht="21" customHeight="1" x14ac:dyDescent="0.3">
      <c r="A161" s="8">
        <v>154</v>
      </c>
      <c r="B161" s="8" t="s">
        <v>1716</v>
      </c>
      <c r="C161" s="8">
        <v>3226</v>
      </c>
      <c r="D161" s="8"/>
      <c r="E161" s="8"/>
      <c r="F161" s="8">
        <v>3226</v>
      </c>
      <c r="G161" s="9">
        <f t="shared" si="2"/>
        <v>3226000</v>
      </c>
    </row>
    <row r="162" spans="1:7" ht="21" customHeight="1" x14ac:dyDescent="0.3">
      <c r="A162" s="8">
        <v>155</v>
      </c>
      <c r="B162" s="8" t="s">
        <v>1717</v>
      </c>
      <c r="C162" s="8">
        <v>5109</v>
      </c>
      <c r="D162" s="8"/>
      <c r="E162" s="8"/>
      <c r="F162" s="8">
        <v>5109</v>
      </c>
      <c r="G162" s="9">
        <f t="shared" si="2"/>
        <v>5109000</v>
      </c>
    </row>
    <row r="163" spans="1:7" ht="21" customHeight="1" x14ac:dyDescent="0.3">
      <c r="A163" s="8">
        <v>156</v>
      </c>
      <c r="B163" s="8" t="s">
        <v>125</v>
      </c>
      <c r="C163" s="8">
        <v>3756</v>
      </c>
      <c r="D163" s="8"/>
      <c r="E163" s="8"/>
      <c r="F163" s="8">
        <v>3756</v>
      </c>
      <c r="G163" s="9">
        <f t="shared" si="2"/>
        <v>3756000</v>
      </c>
    </row>
    <row r="164" spans="1:7" ht="21" customHeight="1" x14ac:dyDescent="0.3">
      <c r="A164" s="8">
        <v>157</v>
      </c>
      <c r="B164" s="8" t="s">
        <v>1718</v>
      </c>
      <c r="C164" s="8">
        <v>3876</v>
      </c>
      <c r="D164" s="8"/>
      <c r="E164" s="8"/>
      <c r="F164" s="8">
        <v>3876</v>
      </c>
      <c r="G164" s="9">
        <f t="shared" si="2"/>
        <v>3876000</v>
      </c>
    </row>
    <row r="165" spans="1:7" ht="21" customHeight="1" x14ac:dyDescent="0.3">
      <c r="A165" s="8">
        <v>158</v>
      </c>
      <c r="B165" s="8" t="s">
        <v>1719</v>
      </c>
      <c r="C165" s="8">
        <v>2242</v>
      </c>
      <c r="D165" s="8"/>
      <c r="E165" s="8"/>
      <c r="F165" s="8">
        <v>2242</v>
      </c>
      <c r="G165" s="9">
        <f t="shared" si="2"/>
        <v>2242000</v>
      </c>
    </row>
    <row r="166" spans="1:7" ht="21" customHeight="1" x14ac:dyDescent="0.3">
      <c r="A166" s="8">
        <v>159</v>
      </c>
      <c r="B166" s="8" t="s">
        <v>1720</v>
      </c>
      <c r="C166" s="8">
        <v>2479</v>
      </c>
      <c r="D166" s="8"/>
      <c r="E166" s="8"/>
      <c r="F166" s="8">
        <v>2479</v>
      </c>
      <c r="G166" s="9">
        <f t="shared" si="2"/>
        <v>2479000</v>
      </c>
    </row>
    <row r="167" spans="1:7" ht="21" customHeight="1" x14ac:dyDescent="0.3">
      <c r="A167" s="8">
        <v>160</v>
      </c>
      <c r="B167" s="8" t="s">
        <v>1721</v>
      </c>
      <c r="C167" s="8">
        <v>2953</v>
      </c>
      <c r="D167" s="8"/>
      <c r="E167" s="8"/>
      <c r="F167" s="8">
        <v>2953</v>
      </c>
      <c r="G167" s="9">
        <f t="shared" si="2"/>
        <v>2953000</v>
      </c>
    </row>
    <row r="168" spans="1:7" ht="21" customHeight="1" x14ac:dyDescent="0.3">
      <c r="A168" s="8">
        <v>161</v>
      </c>
      <c r="B168" s="8" t="s">
        <v>1722</v>
      </c>
      <c r="C168" s="8">
        <v>1476</v>
      </c>
      <c r="D168" s="8"/>
      <c r="E168" s="8"/>
      <c r="F168" s="8">
        <v>1476</v>
      </c>
      <c r="G168" s="9">
        <f t="shared" si="2"/>
        <v>1476000</v>
      </c>
    </row>
    <row r="169" spans="1:7" ht="21" customHeight="1" x14ac:dyDescent="0.3">
      <c r="A169" s="8">
        <v>162</v>
      </c>
      <c r="B169" s="8" t="s">
        <v>1723</v>
      </c>
      <c r="C169" s="8">
        <v>5886</v>
      </c>
      <c r="D169" s="8"/>
      <c r="E169" s="8"/>
      <c r="F169" s="8">
        <v>5886</v>
      </c>
      <c r="G169" s="9">
        <f t="shared" si="2"/>
        <v>5886000</v>
      </c>
    </row>
    <row r="170" spans="1:7" ht="21" customHeight="1" x14ac:dyDescent="0.3">
      <c r="A170" s="8">
        <v>163</v>
      </c>
      <c r="B170" s="8" t="s">
        <v>1525</v>
      </c>
      <c r="C170" s="8">
        <v>4720</v>
      </c>
      <c r="D170" s="8"/>
      <c r="E170" s="8"/>
      <c r="F170" s="8">
        <v>4720</v>
      </c>
      <c r="G170" s="9">
        <f t="shared" si="2"/>
        <v>4720000</v>
      </c>
    </row>
    <row r="171" spans="1:7" ht="21" customHeight="1" x14ac:dyDescent="0.3">
      <c r="A171" s="8">
        <v>164</v>
      </c>
      <c r="B171" s="8" t="s">
        <v>1724</v>
      </c>
      <c r="C171" s="8">
        <v>5039</v>
      </c>
      <c r="D171" s="8"/>
      <c r="E171" s="8"/>
      <c r="F171" s="8">
        <v>5039</v>
      </c>
      <c r="G171" s="9">
        <f t="shared" si="2"/>
        <v>5039000</v>
      </c>
    </row>
    <row r="172" spans="1:7" ht="21" customHeight="1" x14ac:dyDescent="0.3">
      <c r="A172" s="8">
        <v>165</v>
      </c>
      <c r="B172" s="8" t="s">
        <v>1725</v>
      </c>
      <c r="C172" s="8">
        <v>3461</v>
      </c>
      <c r="D172" s="8"/>
      <c r="E172" s="8"/>
      <c r="F172" s="8">
        <v>3461</v>
      </c>
      <c r="G172" s="9">
        <f t="shared" si="2"/>
        <v>3461000</v>
      </c>
    </row>
    <row r="173" spans="1:7" ht="21" customHeight="1" x14ac:dyDescent="0.3">
      <c r="A173" s="8">
        <v>166</v>
      </c>
      <c r="B173" s="8" t="s">
        <v>1726</v>
      </c>
      <c r="C173" s="8">
        <v>6961</v>
      </c>
      <c r="D173" s="8"/>
      <c r="E173" s="8"/>
      <c r="F173" s="8">
        <v>6961</v>
      </c>
      <c r="G173" s="9">
        <f t="shared" si="2"/>
        <v>6961000</v>
      </c>
    </row>
    <row r="174" spans="1:7" ht="21" customHeight="1" x14ac:dyDescent="0.3">
      <c r="A174" s="8">
        <v>167</v>
      </c>
      <c r="B174" s="8" t="s">
        <v>1727</v>
      </c>
      <c r="C174" s="8">
        <v>3911</v>
      </c>
      <c r="D174" s="8"/>
      <c r="E174" s="8"/>
      <c r="F174" s="8">
        <v>3911</v>
      </c>
      <c r="G174" s="9">
        <f t="shared" si="2"/>
        <v>3911000</v>
      </c>
    </row>
    <row r="175" spans="1:7" ht="21" customHeight="1" x14ac:dyDescent="0.3">
      <c r="A175" s="8">
        <v>168</v>
      </c>
      <c r="B175" s="8" t="s">
        <v>1728</v>
      </c>
      <c r="C175" s="8">
        <v>4557</v>
      </c>
      <c r="D175" s="8"/>
      <c r="E175" s="8"/>
      <c r="F175" s="8">
        <v>4557</v>
      </c>
      <c r="G175" s="9">
        <f t="shared" si="2"/>
        <v>4557000</v>
      </c>
    </row>
    <row r="176" spans="1:7" ht="21" customHeight="1" x14ac:dyDescent="0.3">
      <c r="A176" s="8">
        <v>169</v>
      </c>
      <c r="B176" s="8" t="s">
        <v>1729</v>
      </c>
      <c r="C176" s="8">
        <v>2381</v>
      </c>
      <c r="D176" s="8"/>
      <c r="E176" s="8"/>
      <c r="F176" s="8">
        <v>2381</v>
      </c>
      <c r="G176" s="9">
        <f t="shared" si="2"/>
        <v>2381000</v>
      </c>
    </row>
    <row r="177" spans="1:7" ht="21" customHeight="1" x14ac:dyDescent="0.3">
      <c r="A177" s="8">
        <v>170</v>
      </c>
      <c r="B177" s="8" t="s">
        <v>1730</v>
      </c>
      <c r="C177" s="8">
        <v>3437</v>
      </c>
      <c r="D177" s="8"/>
      <c r="E177" s="8"/>
      <c r="F177" s="8">
        <v>3437</v>
      </c>
      <c r="G177" s="9">
        <f t="shared" si="2"/>
        <v>3437000</v>
      </c>
    </row>
    <row r="178" spans="1:7" ht="21" customHeight="1" x14ac:dyDescent="0.3">
      <c r="A178" s="8">
        <v>171</v>
      </c>
      <c r="B178" s="8" t="s">
        <v>1731</v>
      </c>
      <c r="C178" s="8">
        <v>5758</v>
      </c>
      <c r="D178" s="8"/>
      <c r="E178" s="8"/>
      <c r="F178" s="8">
        <v>5758</v>
      </c>
      <c r="G178" s="9">
        <f t="shared" si="2"/>
        <v>5758000</v>
      </c>
    </row>
    <row r="179" spans="1:7" ht="21" customHeight="1" x14ac:dyDescent="0.3">
      <c r="A179" s="8">
        <v>172</v>
      </c>
      <c r="B179" s="8" t="s">
        <v>1732</v>
      </c>
      <c r="C179" s="8">
        <v>4177</v>
      </c>
      <c r="D179" s="8"/>
      <c r="E179" s="8"/>
      <c r="F179" s="8">
        <v>4177</v>
      </c>
      <c r="G179" s="9">
        <f t="shared" si="2"/>
        <v>4177000</v>
      </c>
    </row>
    <row r="180" spans="1:7" ht="21" customHeight="1" x14ac:dyDescent="0.3">
      <c r="A180" s="8">
        <v>173</v>
      </c>
      <c r="B180" s="8" t="s">
        <v>1733</v>
      </c>
      <c r="C180" s="8">
        <v>4856</v>
      </c>
      <c r="D180" s="8"/>
      <c r="E180" s="8"/>
      <c r="F180" s="8">
        <v>4856</v>
      </c>
      <c r="G180" s="9">
        <f t="shared" si="2"/>
        <v>4856000</v>
      </c>
    </row>
    <row r="181" spans="1:7" ht="21" customHeight="1" x14ac:dyDescent="0.3">
      <c r="A181" s="8">
        <v>174</v>
      </c>
      <c r="B181" s="8" t="s">
        <v>1734</v>
      </c>
      <c r="C181" s="8">
        <v>4718</v>
      </c>
      <c r="D181" s="8"/>
      <c r="E181" s="8"/>
      <c r="F181" s="8">
        <v>4718</v>
      </c>
      <c r="G181" s="9">
        <f t="shared" si="2"/>
        <v>4718000</v>
      </c>
    </row>
    <row r="182" spans="1:7" ht="21" customHeight="1" x14ac:dyDescent="0.3">
      <c r="A182" s="8">
        <v>175</v>
      </c>
      <c r="B182" s="8" t="s">
        <v>1735</v>
      </c>
      <c r="C182" s="8">
        <v>3992</v>
      </c>
      <c r="D182" s="8"/>
      <c r="E182" s="8"/>
      <c r="F182" s="8">
        <v>3992</v>
      </c>
      <c r="G182" s="9">
        <f t="shared" si="2"/>
        <v>3992000</v>
      </c>
    </row>
    <row r="183" spans="1:7" ht="21" customHeight="1" x14ac:dyDescent="0.3">
      <c r="A183" s="8">
        <v>176</v>
      </c>
      <c r="B183" s="8" t="s">
        <v>1736</v>
      </c>
      <c r="C183" s="8">
        <v>1528</v>
      </c>
      <c r="D183" s="8"/>
      <c r="E183" s="8"/>
      <c r="F183" s="8">
        <v>1528</v>
      </c>
      <c r="G183" s="9">
        <f t="shared" si="2"/>
        <v>1528000</v>
      </c>
    </row>
    <row r="184" spans="1:7" ht="21" customHeight="1" x14ac:dyDescent="0.3">
      <c r="A184" s="8">
        <v>177</v>
      </c>
      <c r="B184" s="8" t="s">
        <v>1737</v>
      </c>
      <c r="C184" s="8">
        <v>2194</v>
      </c>
      <c r="D184" s="8"/>
      <c r="E184" s="8"/>
      <c r="F184" s="8">
        <v>2194</v>
      </c>
      <c r="G184" s="9">
        <f t="shared" si="2"/>
        <v>2194000</v>
      </c>
    </row>
    <row r="185" spans="1:7" ht="21" customHeight="1" x14ac:dyDescent="0.3">
      <c r="A185" s="8">
        <v>178</v>
      </c>
      <c r="B185" s="8" t="s">
        <v>1738</v>
      </c>
      <c r="C185" s="8">
        <v>947</v>
      </c>
      <c r="D185" s="8"/>
      <c r="E185" s="8"/>
      <c r="F185" s="8">
        <v>947</v>
      </c>
      <c r="G185" s="9">
        <f t="shared" si="2"/>
        <v>947000</v>
      </c>
    </row>
    <row r="186" spans="1:7" ht="21" customHeight="1" x14ac:dyDescent="0.3">
      <c r="A186" s="8">
        <v>179</v>
      </c>
      <c r="B186" s="8" t="s">
        <v>1739</v>
      </c>
      <c r="C186" s="8">
        <v>5238</v>
      </c>
      <c r="D186" s="8"/>
      <c r="E186" s="8"/>
      <c r="F186" s="8">
        <v>5238</v>
      </c>
      <c r="G186" s="9">
        <f t="shared" si="2"/>
        <v>5238000</v>
      </c>
    </row>
    <row r="187" spans="1:7" ht="21" customHeight="1" x14ac:dyDescent="0.3">
      <c r="A187" s="8">
        <v>180</v>
      </c>
      <c r="B187" s="8" t="s">
        <v>1740</v>
      </c>
      <c r="C187" s="8">
        <v>5274</v>
      </c>
      <c r="D187" s="8"/>
      <c r="E187" s="8"/>
      <c r="F187" s="8">
        <v>5274</v>
      </c>
      <c r="G187" s="9">
        <f t="shared" si="2"/>
        <v>5274000</v>
      </c>
    </row>
    <row r="188" spans="1:7" ht="21" customHeight="1" x14ac:dyDescent="0.3">
      <c r="A188" s="8">
        <v>181</v>
      </c>
      <c r="B188" s="8" t="s">
        <v>1741</v>
      </c>
      <c r="C188" s="8">
        <v>1991</v>
      </c>
      <c r="D188" s="8"/>
      <c r="E188" s="8"/>
      <c r="F188" s="8">
        <v>1991</v>
      </c>
      <c r="G188" s="9">
        <f t="shared" si="2"/>
        <v>1991000</v>
      </c>
    </row>
    <row r="189" spans="1:7" ht="21" customHeight="1" x14ac:dyDescent="0.3">
      <c r="A189" s="8">
        <v>182</v>
      </c>
      <c r="B189" s="8" t="s">
        <v>1742</v>
      </c>
      <c r="C189" s="8">
        <v>3141</v>
      </c>
      <c r="D189" s="8"/>
      <c r="E189" s="8"/>
      <c r="F189" s="8">
        <v>3141</v>
      </c>
      <c r="G189" s="9">
        <f t="shared" si="2"/>
        <v>3141000</v>
      </c>
    </row>
    <row r="190" spans="1:7" ht="21" customHeight="1" x14ac:dyDescent="0.3">
      <c r="A190" s="8">
        <v>183</v>
      </c>
      <c r="B190" s="8" t="s">
        <v>1743</v>
      </c>
      <c r="C190" s="8">
        <v>2001</v>
      </c>
      <c r="D190" s="8"/>
      <c r="E190" s="8"/>
      <c r="F190" s="8">
        <v>2001</v>
      </c>
      <c r="G190" s="9">
        <f t="shared" si="2"/>
        <v>2001000</v>
      </c>
    </row>
    <row r="191" spans="1:7" ht="21" customHeight="1" x14ac:dyDescent="0.3">
      <c r="A191" s="8">
        <v>184</v>
      </c>
      <c r="B191" s="8" t="s">
        <v>1744</v>
      </c>
      <c r="C191" s="8">
        <v>4742</v>
      </c>
      <c r="D191" s="8"/>
      <c r="E191" s="8"/>
      <c r="F191" s="8">
        <v>4742</v>
      </c>
      <c r="G191" s="9">
        <f t="shared" si="2"/>
        <v>4742000</v>
      </c>
    </row>
    <row r="192" spans="1:7" ht="21" customHeight="1" x14ac:dyDescent="0.3">
      <c r="A192" s="8">
        <v>185</v>
      </c>
      <c r="B192" s="8" t="s">
        <v>1745</v>
      </c>
      <c r="C192" s="8">
        <v>1230</v>
      </c>
      <c r="D192" s="8"/>
      <c r="E192" s="8"/>
      <c r="F192" s="8">
        <v>1230</v>
      </c>
      <c r="G192" s="9">
        <f t="shared" si="2"/>
        <v>1230000</v>
      </c>
    </row>
    <row r="193" spans="1:7" ht="21" customHeight="1" x14ac:dyDescent="0.3">
      <c r="A193" s="8">
        <v>186</v>
      </c>
      <c r="B193" s="8" t="s">
        <v>1746</v>
      </c>
      <c r="C193" s="8">
        <v>4388</v>
      </c>
      <c r="D193" s="8"/>
      <c r="E193" s="8"/>
      <c r="F193" s="8">
        <v>4388</v>
      </c>
      <c r="G193" s="9">
        <f t="shared" si="2"/>
        <v>4388000</v>
      </c>
    </row>
    <row r="194" spans="1:7" ht="21" customHeight="1" x14ac:dyDescent="0.3">
      <c r="A194" s="8">
        <v>187</v>
      </c>
      <c r="B194" s="8" t="s">
        <v>1438</v>
      </c>
      <c r="C194" s="8">
        <v>1668</v>
      </c>
      <c r="D194" s="8"/>
      <c r="E194" s="8"/>
      <c r="F194" s="8">
        <v>1668</v>
      </c>
      <c r="G194" s="9">
        <f t="shared" si="2"/>
        <v>1668000</v>
      </c>
    </row>
    <row r="195" spans="1:7" ht="21" customHeight="1" x14ac:dyDescent="0.3">
      <c r="A195" s="8">
        <v>188</v>
      </c>
      <c r="B195" s="8" t="s">
        <v>1747</v>
      </c>
      <c r="C195" s="8">
        <v>4788</v>
      </c>
      <c r="D195" s="8"/>
      <c r="E195" s="8"/>
      <c r="F195" s="8">
        <v>4788</v>
      </c>
      <c r="G195" s="9">
        <f t="shared" si="2"/>
        <v>4788000</v>
      </c>
    </row>
    <row r="196" spans="1:7" ht="21" customHeight="1" x14ac:dyDescent="0.3">
      <c r="A196" s="8">
        <v>189</v>
      </c>
      <c r="B196" s="8" t="s">
        <v>1748</v>
      </c>
      <c r="C196" s="8">
        <v>4397</v>
      </c>
      <c r="D196" s="8"/>
      <c r="E196" s="8"/>
      <c r="F196" s="8">
        <v>4397</v>
      </c>
      <c r="G196" s="9">
        <f t="shared" si="2"/>
        <v>4397000</v>
      </c>
    </row>
    <row r="197" spans="1:7" ht="21" customHeight="1" x14ac:dyDescent="0.3">
      <c r="A197" s="8">
        <v>190</v>
      </c>
      <c r="B197" s="8" t="s">
        <v>1749</v>
      </c>
      <c r="C197" s="8">
        <v>1580</v>
      </c>
      <c r="D197" s="8"/>
      <c r="E197" s="8"/>
      <c r="F197" s="8">
        <v>1580</v>
      </c>
      <c r="G197" s="9">
        <f t="shared" si="2"/>
        <v>1580000</v>
      </c>
    </row>
    <row r="198" spans="1:7" ht="21" customHeight="1" x14ac:dyDescent="0.3">
      <c r="A198" s="8">
        <v>191</v>
      </c>
      <c r="B198" s="8" t="s">
        <v>1750</v>
      </c>
      <c r="C198" s="8">
        <v>4321</v>
      </c>
      <c r="D198" s="8"/>
      <c r="E198" s="8"/>
      <c r="F198" s="8">
        <v>4321</v>
      </c>
      <c r="G198" s="9">
        <f t="shared" si="2"/>
        <v>4321000</v>
      </c>
    </row>
    <row r="199" spans="1:7" ht="21" customHeight="1" x14ac:dyDescent="0.3">
      <c r="A199" s="8">
        <v>192</v>
      </c>
      <c r="B199" s="8" t="s">
        <v>1751</v>
      </c>
      <c r="C199" s="8">
        <v>3734</v>
      </c>
      <c r="D199" s="8"/>
      <c r="E199" s="8"/>
      <c r="F199" s="8">
        <v>3734</v>
      </c>
      <c r="G199" s="9">
        <f t="shared" si="2"/>
        <v>3734000</v>
      </c>
    </row>
    <row r="200" spans="1:7" ht="21" customHeight="1" x14ac:dyDescent="0.3">
      <c r="A200" s="8">
        <v>193</v>
      </c>
      <c r="B200" s="8" t="s">
        <v>1752</v>
      </c>
      <c r="C200" s="8">
        <v>3173</v>
      </c>
      <c r="D200" s="8"/>
      <c r="E200" s="8"/>
      <c r="F200" s="8">
        <v>3173</v>
      </c>
      <c r="G200" s="9">
        <f t="shared" si="2"/>
        <v>3173000</v>
      </c>
    </row>
    <row r="201" spans="1:7" ht="21" customHeight="1" x14ac:dyDescent="0.3">
      <c r="A201" s="8">
        <v>194</v>
      </c>
      <c r="B201" s="8" t="s">
        <v>1753</v>
      </c>
      <c r="C201" s="8">
        <v>5188</v>
      </c>
      <c r="D201" s="8"/>
      <c r="E201" s="8"/>
      <c r="F201" s="8">
        <v>5188</v>
      </c>
      <c r="G201" s="9">
        <f t="shared" ref="G201:G220" si="3">F201*1000</f>
        <v>5188000</v>
      </c>
    </row>
    <row r="202" spans="1:7" ht="21" customHeight="1" x14ac:dyDescent="0.3">
      <c r="A202" s="8">
        <v>195</v>
      </c>
      <c r="B202" s="8" t="s">
        <v>1603</v>
      </c>
      <c r="C202" s="8">
        <v>1575</v>
      </c>
      <c r="D202" s="8"/>
      <c r="E202" s="8"/>
      <c r="F202" s="8">
        <v>1575</v>
      </c>
      <c r="G202" s="9">
        <f t="shared" si="3"/>
        <v>1575000</v>
      </c>
    </row>
    <row r="203" spans="1:7" ht="21" customHeight="1" x14ac:dyDescent="0.3">
      <c r="A203" s="8">
        <v>196</v>
      </c>
      <c r="B203" s="8" t="s">
        <v>1754</v>
      </c>
      <c r="C203" s="8">
        <v>1953</v>
      </c>
      <c r="D203" s="8"/>
      <c r="E203" s="8"/>
      <c r="F203" s="8">
        <v>1953</v>
      </c>
      <c r="G203" s="9">
        <f t="shared" si="3"/>
        <v>1953000</v>
      </c>
    </row>
    <row r="204" spans="1:7" ht="21" customHeight="1" x14ac:dyDescent="0.3">
      <c r="A204" s="8">
        <v>197</v>
      </c>
      <c r="B204" s="8" t="s">
        <v>1755</v>
      </c>
      <c r="C204" s="8">
        <v>4261</v>
      </c>
      <c r="D204" s="8"/>
      <c r="E204" s="8"/>
      <c r="F204" s="8">
        <v>4261</v>
      </c>
      <c r="G204" s="9">
        <f t="shared" si="3"/>
        <v>4261000</v>
      </c>
    </row>
    <row r="205" spans="1:7" ht="21" customHeight="1" x14ac:dyDescent="0.3">
      <c r="A205" s="8">
        <v>198</v>
      </c>
      <c r="B205" s="8" t="s">
        <v>1756</v>
      </c>
      <c r="C205" s="8">
        <v>533</v>
      </c>
      <c r="D205" s="8"/>
      <c r="E205" s="8"/>
      <c r="F205" s="8">
        <v>533</v>
      </c>
      <c r="G205" s="9">
        <f t="shared" si="3"/>
        <v>533000</v>
      </c>
    </row>
    <row r="206" spans="1:7" ht="21" customHeight="1" x14ac:dyDescent="0.3">
      <c r="A206" s="8">
        <v>199</v>
      </c>
      <c r="B206" s="8" t="s">
        <v>135</v>
      </c>
      <c r="C206" s="8">
        <v>2614</v>
      </c>
      <c r="D206" s="8"/>
      <c r="E206" s="8"/>
      <c r="F206" s="8">
        <v>2614</v>
      </c>
      <c r="G206" s="9">
        <f t="shared" si="3"/>
        <v>2614000</v>
      </c>
    </row>
    <row r="207" spans="1:7" ht="20.25" customHeight="1" x14ac:dyDescent="0.3">
      <c r="A207" s="15">
        <v>200</v>
      </c>
      <c r="B207" s="15" t="s">
        <v>1711</v>
      </c>
      <c r="C207" s="102">
        <v>6000</v>
      </c>
      <c r="D207" s="15"/>
      <c r="E207" s="102"/>
      <c r="F207" s="102">
        <f>C207</f>
        <v>6000</v>
      </c>
      <c r="G207" s="102">
        <f t="shared" si="3"/>
        <v>6000000</v>
      </c>
    </row>
    <row r="208" spans="1:7" ht="20.25" customHeight="1" x14ac:dyDescent="0.3">
      <c r="A208" s="15">
        <v>201</v>
      </c>
      <c r="B208" s="121" t="s">
        <v>1855</v>
      </c>
      <c r="C208" s="102">
        <v>5000</v>
      </c>
      <c r="D208" s="15"/>
      <c r="E208" s="102"/>
      <c r="F208" s="102">
        <f t="shared" ref="F208:F220" si="4">C208</f>
        <v>5000</v>
      </c>
      <c r="G208" s="102">
        <f t="shared" si="3"/>
        <v>5000000</v>
      </c>
    </row>
    <row r="209" spans="1:7" ht="20.25" customHeight="1" x14ac:dyDescent="0.3">
      <c r="A209" s="15">
        <v>202</v>
      </c>
      <c r="B209" s="121" t="s">
        <v>1632</v>
      </c>
      <c r="C209" s="102">
        <v>10000</v>
      </c>
      <c r="D209" s="15"/>
      <c r="E209" s="102"/>
      <c r="F209" s="102">
        <f t="shared" si="4"/>
        <v>10000</v>
      </c>
      <c r="G209" s="102">
        <f t="shared" si="3"/>
        <v>10000000</v>
      </c>
    </row>
    <row r="210" spans="1:7" ht="20.25" customHeight="1" x14ac:dyDescent="0.3">
      <c r="A210" s="15">
        <v>203</v>
      </c>
      <c r="B210" s="121" t="s">
        <v>1675</v>
      </c>
      <c r="C210" s="102">
        <v>10000</v>
      </c>
      <c r="D210" s="15"/>
      <c r="E210" s="102"/>
      <c r="F210" s="102">
        <f t="shared" si="4"/>
        <v>10000</v>
      </c>
      <c r="G210" s="102">
        <f t="shared" si="3"/>
        <v>10000000</v>
      </c>
    </row>
    <row r="211" spans="1:7" ht="20.25" customHeight="1" x14ac:dyDescent="0.3">
      <c r="A211" s="15">
        <v>204</v>
      </c>
      <c r="B211" s="121" t="s">
        <v>1651</v>
      </c>
      <c r="C211" s="102">
        <v>8700</v>
      </c>
      <c r="D211" s="15"/>
      <c r="E211" s="102"/>
      <c r="F211" s="102">
        <f t="shared" si="4"/>
        <v>8700</v>
      </c>
      <c r="G211" s="102">
        <f t="shared" si="3"/>
        <v>8700000</v>
      </c>
    </row>
    <row r="212" spans="1:7" ht="20.25" customHeight="1" x14ac:dyDescent="0.3">
      <c r="A212" s="15">
        <v>205</v>
      </c>
      <c r="B212" s="121" t="s">
        <v>1726</v>
      </c>
      <c r="C212" s="102">
        <v>3500</v>
      </c>
      <c r="D212" s="15"/>
      <c r="E212" s="102"/>
      <c r="F212" s="102">
        <f t="shared" si="4"/>
        <v>3500</v>
      </c>
      <c r="G212" s="102">
        <f t="shared" si="3"/>
        <v>3500000</v>
      </c>
    </row>
    <row r="213" spans="1:7" ht="20.25" customHeight="1" x14ac:dyDescent="0.3">
      <c r="A213" s="15">
        <v>206</v>
      </c>
      <c r="B213" s="121" t="s">
        <v>1507</v>
      </c>
      <c r="C213" s="102">
        <v>2500</v>
      </c>
      <c r="D213" s="15"/>
      <c r="E213" s="102"/>
      <c r="F213" s="102">
        <f t="shared" si="4"/>
        <v>2500</v>
      </c>
      <c r="G213" s="102">
        <f t="shared" si="3"/>
        <v>2500000</v>
      </c>
    </row>
    <row r="214" spans="1:7" ht="20.25" customHeight="1" x14ac:dyDescent="0.3">
      <c r="A214" s="15">
        <v>207</v>
      </c>
      <c r="B214" s="121" t="s">
        <v>1700</v>
      </c>
      <c r="C214" s="102">
        <v>1200</v>
      </c>
      <c r="D214" s="15"/>
      <c r="E214" s="102"/>
      <c r="F214" s="102">
        <f t="shared" si="4"/>
        <v>1200</v>
      </c>
      <c r="G214" s="102">
        <f t="shared" si="3"/>
        <v>1200000</v>
      </c>
    </row>
    <row r="215" spans="1:7" ht="20.25" customHeight="1" x14ac:dyDescent="0.3">
      <c r="A215" s="15">
        <v>208</v>
      </c>
      <c r="B215" s="121" t="s">
        <v>1691</v>
      </c>
      <c r="C215" s="102">
        <v>1300</v>
      </c>
      <c r="D215" s="15"/>
      <c r="E215" s="102"/>
      <c r="F215" s="102">
        <f t="shared" si="4"/>
        <v>1300</v>
      </c>
      <c r="G215" s="102">
        <f t="shared" si="3"/>
        <v>1300000</v>
      </c>
    </row>
    <row r="216" spans="1:7" ht="20.25" customHeight="1" x14ac:dyDescent="0.3">
      <c r="A216" s="15">
        <v>209</v>
      </c>
      <c r="B216" s="121" t="s">
        <v>1673</v>
      </c>
      <c r="C216" s="102">
        <v>1200</v>
      </c>
      <c r="D216" s="15"/>
      <c r="E216" s="102"/>
      <c r="F216" s="102">
        <f t="shared" si="4"/>
        <v>1200</v>
      </c>
      <c r="G216" s="102">
        <f t="shared" si="3"/>
        <v>1200000</v>
      </c>
    </row>
    <row r="217" spans="1:7" ht="20.25" customHeight="1" x14ac:dyDescent="0.3">
      <c r="A217" s="15">
        <v>210</v>
      </c>
      <c r="B217" s="121" t="s">
        <v>1610</v>
      </c>
      <c r="C217" s="102">
        <v>500</v>
      </c>
      <c r="D217" s="15"/>
      <c r="E217" s="102"/>
      <c r="F217" s="102">
        <f t="shared" si="4"/>
        <v>500</v>
      </c>
      <c r="G217" s="102">
        <f t="shared" si="3"/>
        <v>500000</v>
      </c>
    </row>
    <row r="218" spans="1:7" ht="20.25" customHeight="1" x14ac:dyDescent="0.3">
      <c r="A218" s="15">
        <v>211</v>
      </c>
      <c r="B218" s="15" t="s">
        <v>1591</v>
      </c>
      <c r="C218" s="15">
        <v>500</v>
      </c>
      <c r="D218" s="15"/>
      <c r="E218" s="15"/>
      <c r="F218" s="102">
        <f t="shared" si="4"/>
        <v>500</v>
      </c>
      <c r="G218" s="102">
        <f t="shared" si="3"/>
        <v>500000</v>
      </c>
    </row>
    <row r="219" spans="1:7" ht="20.25" customHeight="1" x14ac:dyDescent="0.3">
      <c r="A219" s="15">
        <v>212</v>
      </c>
      <c r="B219" s="15" t="s">
        <v>1662</v>
      </c>
      <c r="C219" s="15">
        <v>500</v>
      </c>
      <c r="D219" s="15"/>
      <c r="E219" s="15"/>
      <c r="F219" s="102">
        <f t="shared" si="4"/>
        <v>500</v>
      </c>
      <c r="G219" s="102">
        <f t="shared" si="3"/>
        <v>500000</v>
      </c>
    </row>
    <row r="220" spans="1:7" ht="20.25" customHeight="1" x14ac:dyDescent="0.3">
      <c r="A220" s="15">
        <v>213</v>
      </c>
      <c r="B220" s="15" t="s">
        <v>1658</v>
      </c>
      <c r="C220" s="15">
        <v>2209</v>
      </c>
      <c r="D220" s="15"/>
      <c r="E220" s="15"/>
      <c r="F220" s="102">
        <f t="shared" si="4"/>
        <v>2209</v>
      </c>
      <c r="G220" s="102">
        <f t="shared" si="3"/>
        <v>2209000</v>
      </c>
    </row>
    <row r="221" spans="1:7" ht="20.25" customHeight="1" x14ac:dyDescent="0.3">
      <c r="A221" s="151" t="s">
        <v>605</v>
      </c>
      <c r="B221" s="151"/>
      <c r="C221" s="122">
        <f>SUM(C8:C220)</f>
        <v>804201</v>
      </c>
      <c r="D221" s="122"/>
      <c r="E221" s="122"/>
      <c r="F221" s="122">
        <f t="shared" ref="F221:G221" si="5">SUM(F8:F220)</f>
        <v>804201</v>
      </c>
      <c r="G221" s="122">
        <f t="shared" si="5"/>
        <v>804201000</v>
      </c>
    </row>
  </sheetData>
  <mergeCells count="10">
    <mergeCell ref="A221:B221"/>
    <mergeCell ref="A1:C1"/>
    <mergeCell ref="A2:C2"/>
    <mergeCell ref="A4:G4"/>
    <mergeCell ref="A5:G5"/>
    <mergeCell ref="D1:G2"/>
    <mergeCell ref="A6:A7"/>
    <mergeCell ref="B6:B7"/>
    <mergeCell ref="C6:F6"/>
    <mergeCell ref="G6:G7"/>
  </mergeCells>
  <pageMargins left="0.54" right="0.16" top="0.23" bottom="0.23" header="0.2" footer="0.2"/>
  <pageSetup paperSize="9" orientation="landscape" verticalDpi="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K136"/>
  <sheetViews>
    <sheetView tabSelected="1" topLeftCell="A103" workbookViewId="0">
      <selection activeCell="L115" sqref="L115"/>
    </sheetView>
  </sheetViews>
  <sheetFormatPr defaultRowHeight="18.75" x14ac:dyDescent="0.3"/>
  <cols>
    <col min="1" max="1" width="6.28515625" style="67" customWidth="1"/>
    <col min="2" max="2" width="28.42578125" style="3" customWidth="1"/>
    <col min="3" max="3" width="19.85546875" style="3" customWidth="1"/>
    <col min="4" max="4" width="18.140625" style="3" customWidth="1"/>
    <col min="5" max="6" width="19" style="3" customWidth="1"/>
    <col min="7" max="7" width="23.7109375" style="39" customWidth="1"/>
    <col min="8" max="16384" width="9.140625" style="3"/>
  </cols>
  <sheetData>
    <row r="1" spans="1:7" ht="16.5" customHeight="1" x14ac:dyDescent="0.3">
      <c r="A1" s="128" t="s">
        <v>1334</v>
      </c>
      <c r="B1" s="128"/>
      <c r="C1" s="128"/>
      <c r="D1" s="127" t="s">
        <v>4</v>
      </c>
      <c r="E1" s="127"/>
      <c r="F1" s="127"/>
      <c r="G1" s="127"/>
    </row>
    <row r="2" spans="1:7" x14ac:dyDescent="0.3">
      <c r="A2" s="146"/>
      <c r="B2" s="146"/>
      <c r="C2" s="146"/>
      <c r="D2" s="127"/>
      <c r="E2" s="127"/>
      <c r="F2" s="127"/>
      <c r="G2" s="127"/>
    </row>
    <row r="3" spans="1:7" ht="13.5" customHeight="1" x14ac:dyDescent="0.3">
      <c r="E3" s="39"/>
      <c r="F3" s="39"/>
    </row>
    <row r="4" spans="1:7" ht="47.25" customHeight="1" x14ac:dyDescent="0.3">
      <c r="A4" s="126" t="s">
        <v>1882</v>
      </c>
      <c r="B4" s="153"/>
      <c r="C4" s="153"/>
      <c r="D4" s="153"/>
      <c r="E4" s="153"/>
      <c r="F4" s="153"/>
      <c r="G4" s="153"/>
    </row>
    <row r="5" spans="1:7" ht="24.75" customHeight="1" x14ac:dyDescent="0.3">
      <c r="A5" s="130" t="s">
        <v>0</v>
      </c>
      <c r="B5" s="130" t="s">
        <v>1335</v>
      </c>
      <c r="C5" s="148" t="s">
        <v>1336</v>
      </c>
      <c r="D5" s="149"/>
      <c r="E5" s="149"/>
      <c r="F5" s="150"/>
      <c r="G5" s="132" t="s">
        <v>1757</v>
      </c>
    </row>
    <row r="6" spans="1:7" ht="37.5" x14ac:dyDescent="0.3">
      <c r="A6" s="147"/>
      <c r="B6" s="147"/>
      <c r="C6" s="42" t="s">
        <v>1337</v>
      </c>
      <c r="D6" s="42" t="s">
        <v>1338</v>
      </c>
      <c r="E6" s="42" t="s">
        <v>1339</v>
      </c>
      <c r="F6" s="42" t="s">
        <v>1340</v>
      </c>
      <c r="G6" s="145"/>
    </row>
    <row r="7" spans="1:7" ht="21" customHeight="1" x14ac:dyDescent="0.3">
      <c r="A7" s="91">
        <v>1</v>
      </c>
      <c r="B7" s="8" t="s">
        <v>1758</v>
      </c>
      <c r="C7" s="8">
        <v>3954</v>
      </c>
      <c r="D7" s="8"/>
      <c r="E7" s="8"/>
      <c r="F7" s="8">
        <v>3954</v>
      </c>
      <c r="G7" s="9">
        <f>C7*1000</f>
        <v>3954000</v>
      </c>
    </row>
    <row r="8" spans="1:7" ht="21" customHeight="1" x14ac:dyDescent="0.3">
      <c r="A8" s="91">
        <v>2</v>
      </c>
      <c r="B8" s="8" t="s">
        <v>1759</v>
      </c>
      <c r="C8" s="8">
        <v>4543</v>
      </c>
      <c r="D8" s="8"/>
      <c r="E8" s="8"/>
      <c r="F8" s="8">
        <v>4543</v>
      </c>
      <c r="G8" s="9">
        <f t="shared" ref="G8:G71" si="0">C8*1000</f>
        <v>4543000</v>
      </c>
    </row>
    <row r="9" spans="1:7" ht="21" customHeight="1" x14ac:dyDescent="0.3">
      <c r="A9" s="91">
        <v>3</v>
      </c>
      <c r="B9" s="8" t="s">
        <v>1760</v>
      </c>
      <c r="C9" s="8">
        <v>4905</v>
      </c>
      <c r="D9" s="8"/>
      <c r="E9" s="8"/>
      <c r="F9" s="8">
        <v>4905</v>
      </c>
      <c r="G9" s="9">
        <f t="shared" si="0"/>
        <v>4905000</v>
      </c>
    </row>
    <row r="10" spans="1:7" ht="21" customHeight="1" x14ac:dyDescent="0.3">
      <c r="A10" s="91">
        <v>4</v>
      </c>
      <c r="B10" s="8" t="s">
        <v>1761</v>
      </c>
      <c r="C10" s="8">
        <v>4127</v>
      </c>
      <c r="D10" s="8"/>
      <c r="E10" s="8"/>
      <c r="F10" s="8">
        <v>4127</v>
      </c>
      <c r="G10" s="9">
        <f t="shared" si="0"/>
        <v>4127000</v>
      </c>
    </row>
    <row r="11" spans="1:7" ht="21" customHeight="1" x14ac:dyDescent="0.3">
      <c r="A11" s="91">
        <v>5</v>
      </c>
      <c r="B11" s="8" t="s">
        <v>1535</v>
      </c>
      <c r="C11" s="8">
        <v>2291</v>
      </c>
      <c r="D11" s="8"/>
      <c r="E11" s="8"/>
      <c r="F11" s="8">
        <v>2291</v>
      </c>
      <c r="G11" s="9">
        <f t="shared" si="0"/>
        <v>2291000</v>
      </c>
    </row>
    <row r="12" spans="1:7" ht="21" customHeight="1" x14ac:dyDescent="0.3">
      <c r="A12" s="91">
        <v>6</v>
      </c>
      <c r="B12" s="8" t="s">
        <v>1762</v>
      </c>
      <c r="C12" s="8">
        <v>2147</v>
      </c>
      <c r="D12" s="8"/>
      <c r="E12" s="8"/>
      <c r="F12" s="8">
        <v>2147</v>
      </c>
      <c r="G12" s="9">
        <f t="shared" si="0"/>
        <v>2147000</v>
      </c>
    </row>
    <row r="13" spans="1:7" ht="21" customHeight="1" x14ac:dyDescent="0.3">
      <c r="A13" s="91">
        <v>7</v>
      </c>
      <c r="B13" s="8" t="s">
        <v>1763</v>
      </c>
      <c r="C13" s="8">
        <v>1900</v>
      </c>
      <c r="D13" s="8"/>
      <c r="E13" s="8"/>
      <c r="F13" s="8">
        <v>1900</v>
      </c>
      <c r="G13" s="9">
        <f t="shared" si="0"/>
        <v>1900000</v>
      </c>
    </row>
    <row r="14" spans="1:7" ht="21" customHeight="1" x14ac:dyDescent="0.3">
      <c r="A14" s="91">
        <v>8</v>
      </c>
      <c r="B14" s="8" t="s">
        <v>1764</v>
      </c>
      <c r="C14" s="8">
        <v>4738</v>
      </c>
      <c r="D14" s="8"/>
      <c r="E14" s="8"/>
      <c r="F14" s="8">
        <v>4738</v>
      </c>
      <c r="G14" s="9">
        <f t="shared" si="0"/>
        <v>4738000</v>
      </c>
    </row>
    <row r="15" spans="1:7" ht="21" customHeight="1" x14ac:dyDescent="0.3">
      <c r="A15" s="91">
        <v>9</v>
      </c>
      <c r="B15" s="8" t="s">
        <v>1765</v>
      </c>
      <c r="C15" s="8">
        <v>3792</v>
      </c>
      <c r="D15" s="8"/>
      <c r="E15" s="8"/>
      <c r="F15" s="8">
        <v>3792</v>
      </c>
      <c r="G15" s="9">
        <f t="shared" si="0"/>
        <v>3792000</v>
      </c>
    </row>
    <row r="16" spans="1:7" ht="21" customHeight="1" x14ac:dyDescent="0.3">
      <c r="A16" s="91">
        <v>10</v>
      </c>
      <c r="B16" s="8" t="s">
        <v>1766</v>
      </c>
      <c r="C16" s="8">
        <v>2100</v>
      </c>
      <c r="D16" s="8"/>
      <c r="E16" s="8"/>
      <c r="F16" s="8">
        <v>2100</v>
      </c>
      <c r="G16" s="9">
        <f t="shared" si="0"/>
        <v>2100000</v>
      </c>
    </row>
    <row r="17" spans="1:7" ht="21" customHeight="1" x14ac:dyDescent="0.3">
      <c r="A17" s="91">
        <v>11</v>
      </c>
      <c r="B17" s="8" t="s">
        <v>1767</v>
      </c>
      <c r="C17" s="8">
        <v>2159</v>
      </c>
      <c r="D17" s="8"/>
      <c r="E17" s="8"/>
      <c r="F17" s="8">
        <v>2159</v>
      </c>
      <c r="G17" s="9">
        <f t="shared" si="0"/>
        <v>2159000</v>
      </c>
    </row>
    <row r="18" spans="1:7" ht="21" customHeight="1" x14ac:dyDescent="0.3">
      <c r="A18" s="91">
        <v>12</v>
      </c>
      <c r="B18" s="8" t="s">
        <v>1756</v>
      </c>
      <c r="C18" s="8">
        <v>4999</v>
      </c>
      <c r="D18" s="8"/>
      <c r="E18" s="8"/>
      <c r="F18" s="8">
        <v>4999</v>
      </c>
      <c r="G18" s="9">
        <f t="shared" si="0"/>
        <v>4999000</v>
      </c>
    </row>
    <row r="19" spans="1:7" ht="21" customHeight="1" x14ac:dyDescent="0.3">
      <c r="A19" s="91">
        <v>13</v>
      </c>
      <c r="B19" s="8" t="s">
        <v>1704</v>
      </c>
      <c r="C19" s="8">
        <v>2687</v>
      </c>
      <c r="D19" s="8"/>
      <c r="E19" s="8"/>
      <c r="F19" s="8">
        <v>2687</v>
      </c>
      <c r="G19" s="9">
        <f t="shared" si="0"/>
        <v>2687000</v>
      </c>
    </row>
    <row r="20" spans="1:7" ht="21" customHeight="1" x14ac:dyDescent="0.3">
      <c r="A20" s="91">
        <v>14</v>
      </c>
      <c r="B20" s="8" t="s">
        <v>1768</v>
      </c>
      <c r="C20" s="8">
        <v>3070</v>
      </c>
      <c r="D20" s="8"/>
      <c r="E20" s="8"/>
      <c r="F20" s="8">
        <v>3070</v>
      </c>
      <c r="G20" s="9">
        <f t="shared" si="0"/>
        <v>3070000</v>
      </c>
    </row>
    <row r="21" spans="1:7" ht="21" customHeight="1" x14ac:dyDescent="0.3">
      <c r="A21" s="91">
        <v>15</v>
      </c>
      <c r="B21" s="8" t="s">
        <v>1769</v>
      </c>
      <c r="C21" s="8">
        <v>3536</v>
      </c>
      <c r="D21" s="8"/>
      <c r="E21" s="8"/>
      <c r="F21" s="8">
        <v>3536</v>
      </c>
      <c r="G21" s="9">
        <f t="shared" si="0"/>
        <v>3536000</v>
      </c>
    </row>
    <row r="22" spans="1:7" ht="21" customHeight="1" x14ac:dyDescent="0.3">
      <c r="A22" s="91">
        <v>16</v>
      </c>
      <c r="B22" s="8" t="s">
        <v>1770</v>
      </c>
      <c r="C22" s="8">
        <v>3809</v>
      </c>
      <c r="D22" s="8"/>
      <c r="E22" s="8"/>
      <c r="F22" s="8">
        <v>3809</v>
      </c>
      <c r="G22" s="9">
        <f t="shared" si="0"/>
        <v>3809000</v>
      </c>
    </row>
    <row r="23" spans="1:7" ht="21" customHeight="1" x14ac:dyDescent="0.3">
      <c r="A23" s="91">
        <v>17</v>
      </c>
      <c r="B23" s="8" t="s">
        <v>1771</v>
      </c>
      <c r="C23" s="8">
        <v>3407</v>
      </c>
      <c r="D23" s="8"/>
      <c r="E23" s="8"/>
      <c r="F23" s="8">
        <v>3407</v>
      </c>
      <c r="G23" s="9">
        <f t="shared" si="0"/>
        <v>3407000</v>
      </c>
    </row>
    <row r="24" spans="1:7" ht="21" customHeight="1" x14ac:dyDescent="0.3">
      <c r="A24" s="91">
        <v>18</v>
      </c>
      <c r="B24" s="8" t="s">
        <v>1772</v>
      </c>
      <c r="C24" s="8">
        <v>2580</v>
      </c>
      <c r="D24" s="8"/>
      <c r="E24" s="8"/>
      <c r="F24" s="8">
        <v>2580</v>
      </c>
      <c r="G24" s="9">
        <f t="shared" si="0"/>
        <v>2580000</v>
      </c>
    </row>
    <row r="25" spans="1:7" ht="21" customHeight="1" x14ac:dyDescent="0.3">
      <c r="A25" s="91">
        <v>19</v>
      </c>
      <c r="B25" s="8" t="s">
        <v>1773</v>
      </c>
      <c r="C25" s="8">
        <v>4133</v>
      </c>
      <c r="D25" s="8"/>
      <c r="E25" s="8"/>
      <c r="F25" s="8">
        <v>4133</v>
      </c>
      <c r="G25" s="9">
        <f t="shared" si="0"/>
        <v>4133000</v>
      </c>
    </row>
    <row r="26" spans="1:7" ht="21" customHeight="1" x14ac:dyDescent="0.3">
      <c r="A26" s="91">
        <v>20</v>
      </c>
      <c r="B26" s="8" t="s">
        <v>32</v>
      </c>
      <c r="C26" s="8">
        <v>3881</v>
      </c>
      <c r="D26" s="8"/>
      <c r="E26" s="8"/>
      <c r="F26" s="8">
        <v>3881</v>
      </c>
      <c r="G26" s="9">
        <f t="shared" si="0"/>
        <v>3881000</v>
      </c>
    </row>
    <row r="27" spans="1:7" ht="21" customHeight="1" x14ac:dyDescent="0.3">
      <c r="A27" s="91">
        <v>21</v>
      </c>
      <c r="B27" s="8" t="s">
        <v>1774</v>
      </c>
      <c r="C27" s="8">
        <v>6290</v>
      </c>
      <c r="D27" s="8"/>
      <c r="E27" s="8"/>
      <c r="F27" s="8">
        <v>6290</v>
      </c>
      <c r="G27" s="9">
        <f t="shared" si="0"/>
        <v>6290000</v>
      </c>
    </row>
    <row r="28" spans="1:7" ht="21" customHeight="1" x14ac:dyDescent="0.3">
      <c r="A28" s="91">
        <v>22</v>
      </c>
      <c r="B28" s="8" t="s">
        <v>1775</v>
      </c>
      <c r="C28" s="8">
        <v>7738</v>
      </c>
      <c r="D28" s="8"/>
      <c r="E28" s="8"/>
      <c r="F28" s="8">
        <v>7738</v>
      </c>
      <c r="G28" s="9">
        <f t="shared" si="0"/>
        <v>7738000</v>
      </c>
    </row>
    <row r="29" spans="1:7" ht="21" customHeight="1" x14ac:dyDescent="0.3">
      <c r="A29" s="91">
        <v>23</v>
      </c>
      <c r="B29" s="8" t="s">
        <v>1776</v>
      </c>
      <c r="C29" s="8">
        <v>4847</v>
      </c>
      <c r="D29" s="8"/>
      <c r="E29" s="8"/>
      <c r="F29" s="8">
        <v>4847</v>
      </c>
      <c r="G29" s="9">
        <f t="shared" si="0"/>
        <v>4847000</v>
      </c>
    </row>
    <row r="30" spans="1:7" ht="21" customHeight="1" x14ac:dyDescent="0.3">
      <c r="A30" s="91">
        <v>24</v>
      </c>
      <c r="B30" s="8" t="s">
        <v>1777</v>
      </c>
      <c r="C30" s="8">
        <v>5951</v>
      </c>
      <c r="D30" s="8"/>
      <c r="E30" s="8"/>
      <c r="F30" s="8">
        <v>5951</v>
      </c>
      <c r="G30" s="9">
        <f t="shared" si="0"/>
        <v>5951000</v>
      </c>
    </row>
    <row r="31" spans="1:7" ht="21" customHeight="1" x14ac:dyDescent="0.3">
      <c r="A31" s="91">
        <v>25</v>
      </c>
      <c r="B31" s="8" t="s">
        <v>1778</v>
      </c>
      <c r="C31" s="8">
        <v>7232</v>
      </c>
      <c r="D31" s="8"/>
      <c r="E31" s="8"/>
      <c r="F31" s="8">
        <v>7232</v>
      </c>
      <c r="G31" s="9">
        <f t="shared" si="0"/>
        <v>7232000</v>
      </c>
    </row>
    <row r="32" spans="1:7" ht="21" customHeight="1" x14ac:dyDescent="0.3">
      <c r="A32" s="91">
        <v>26</v>
      </c>
      <c r="B32" s="8" t="s">
        <v>1779</v>
      </c>
      <c r="C32" s="8">
        <v>3195</v>
      </c>
      <c r="D32" s="8"/>
      <c r="E32" s="8"/>
      <c r="F32" s="8">
        <v>3195</v>
      </c>
      <c r="G32" s="9">
        <f t="shared" si="0"/>
        <v>3195000</v>
      </c>
    </row>
    <row r="33" spans="1:7" ht="21" customHeight="1" x14ac:dyDescent="0.3">
      <c r="A33" s="91">
        <v>27</v>
      </c>
      <c r="B33" s="8" t="s">
        <v>1780</v>
      </c>
      <c r="C33" s="8">
        <v>1158</v>
      </c>
      <c r="D33" s="8"/>
      <c r="E33" s="8"/>
      <c r="F33" s="8">
        <v>1158</v>
      </c>
      <c r="G33" s="9">
        <f t="shared" si="0"/>
        <v>1158000</v>
      </c>
    </row>
    <row r="34" spans="1:7" ht="21" customHeight="1" x14ac:dyDescent="0.3">
      <c r="A34" s="91">
        <v>28</v>
      </c>
      <c r="B34" s="8" t="s">
        <v>1031</v>
      </c>
      <c r="C34" s="8">
        <v>3537</v>
      </c>
      <c r="D34" s="8"/>
      <c r="E34" s="8"/>
      <c r="F34" s="8">
        <v>3537</v>
      </c>
      <c r="G34" s="9">
        <f t="shared" si="0"/>
        <v>3537000</v>
      </c>
    </row>
    <row r="35" spans="1:7" ht="21" customHeight="1" x14ac:dyDescent="0.3">
      <c r="A35" s="91">
        <v>29</v>
      </c>
      <c r="B35" s="8" t="s">
        <v>1781</v>
      </c>
      <c r="C35" s="8">
        <v>3939</v>
      </c>
      <c r="D35" s="8"/>
      <c r="E35" s="8"/>
      <c r="F35" s="8">
        <v>3939</v>
      </c>
      <c r="G35" s="9">
        <f t="shared" si="0"/>
        <v>3939000</v>
      </c>
    </row>
    <row r="36" spans="1:7" ht="21" customHeight="1" x14ac:dyDescent="0.3">
      <c r="A36" s="91">
        <v>30</v>
      </c>
      <c r="B36" s="8" t="s">
        <v>1782</v>
      </c>
      <c r="C36" s="8">
        <v>8262</v>
      </c>
      <c r="D36" s="8"/>
      <c r="E36" s="8"/>
      <c r="F36" s="8">
        <v>8262</v>
      </c>
      <c r="G36" s="9">
        <f t="shared" si="0"/>
        <v>8262000</v>
      </c>
    </row>
    <row r="37" spans="1:7" ht="21" customHeight="1" x14ac:dyDescent="0.3">
      <c r="A37" s="91">
        <v>31</v>
      </c>
      <c r="B37" s="8" t="s">
        <v>1783</v>
      </c>
      <c r="C37" s="8">
        <v>2118</v>
      </c>
      <c r="D37" s="8"/>
      <c r="E37" s="8"/>
      <c r="F37" s="8">
        <v>2118</v>
      </c>
      <c r="G37" s="9">
        <f t="shared" si="0"/>
        <v>2118000</v>
      </c>
    </row>
    <row r="38" spans="1:7" ht="21" customHeight="1" x14ac:dyDescent="0.3">
      <c r="A38" s="91">
        <v>32</v>
      </c>
      <c r="B38" s="8" t="s">
        <v>348</v>
      </c>
      <c r="C38" s="8">
        <v>4057</v>
      </c>
      <c r="D38" s="8"/>
      <c r="E38" s="8"/>
      <c r="F38" s="8">
        <v>4057</v>
      </c>
      <c r="G38" s="9">
        <f t="shared" si="0"/>
        <v>4057000</v>
      </c>
    </row>
    <row r="39" spans="1:7" ht="21" customHeight="1" x14ac:dyDescent="0.3">
      <c r="A39" s="91">
        <v>33</v>
      </c>
      <c r="B39" s="8" t="s">
        <v>1784</v>
      </c>
      <c r="C39" s="8">
        <v>2288</v>
      </c>
      <c r="D39" s="8"/>
      <c r="E39" s="8"/>
      <c r="F39" s="8">
        <v>2288</v>
      </c>
      <c r="G39" s="9">
        <f t="shared" si="0"/>
        <v>2288000</v>
      </c>
    </row>
    <row r="40" spans="1:7" ht="21" customHeight="1" x14ac:dyDescent="0.3">
      <c r="A40" s="91">
        <v>34</v>
      </c>
      <c r="B40" s="8" t="s">
        <v>1785</v>
      </c>
      <c r="C40" s="8">
        <v>5476</v>
      </c>
      <c r="D40" s="8"/>
      <c r="E40" s="8"/>
      <c r="F40" s="8">
        <v>5476</v>
      </c>
      <c r="G40" s="9">
        <f t="shared" si="0"/>
        <v>5476000</v>
      </c>
    </row>
    <row r="41" spans="1:7" ht="21" customHeight="1" x14ac:dyDescent="0.3">
      <c r="A41" s="91">
        <v>35</v>
      </c>
      <c r="B41" s="8" t="s">
        <v>1786</v>
      </c>
      <c r="C41" s="8">
        <v>1544</v>
      </c>
      <c r="D41" s="8"/>
      <c r="E41" s="8"/>
      <c r="F41" s="8">
        <v>1544</v>
      </c>
      <c r="G41" s="9">
        <f t="shared" si="0"/>
        <v>1544000</v>
      </c>
    </row>
    <row r="42" spans="1:7" ht="21" customHeight="1" x14ac:dyDescent="0.3">
      <c r="A42" s="91">
        <v>36</v>
      </c>
      <c r="B42" s="8" t="s">
        <v>1787</v>
      </c>
      <c r="C42" s="8">
        <v>2104</v>
      </c>
      <c r="D42" s="8"/>
      <c r="E42" s="8"/>
      <c r="F42" s="8">
        <v>2104</v>
      </c>
      <c r="G42" s="9">
        <f t="shared" si="0"/>
        <v>2104000</v>
      </c>
    </row>
    <row r="43" spans="1:7" ht="21" customHeight="1" x14ac:dyDescent="0.3">
      <c r="A43" s="91">
        <v>37</v>
      </c>
      <c r="B43" s="8" t="s">
        <v>1788</v>
      </c>
      <c r="C43" s="8">
        <v>1783</v>
      </c>
      <c r="D43" s="8"/>
      <c r="E43" s="8"/>
      <c r="F43" s="8">
        <v>1783</v>
      </c>
      <c r="G43" s="9">
        <f t="shared" si="0"/>
        <v>1783000</v>
      </c>
    </row>
    <row r="44" spans="1:7" ht="21" customHeight="1" x14ac:dyDescent="0.3">
      <c r="A44" s="91">
        <v>38</v>
      </c>
      <c r="B44" s="8" t="s">
        <v>1697</v>
      </c>
      <c r="C44" s="8">
        <v>945</v>
      </c>
      <c r="D44" s="8"/>
      <c r="E44" s="8"/>
      <c r="F44" s="8">
        <v>945</v>
      </c>
      <c r="G44" s="9">
        <f t="shared" si="0"/>
        <v>945000</v>
      </c>
    </row>
    <row r="45" spans="1:7" ht="21" customHeight="1" x14ac:dyDescent="0.3">
      <c r="A45" s="91">
        <v>39</v>
      </c>
      <c r="B45" s="8" t="s">
        <v>1789</v>
      </c>
      <c r="C45" s="8">
        <v>3978</v>
      </c>
      <c r="D45" s="8"/>
      <c r="E45" s="8"/>
      <c r="F45" s="8">
        <v>3978</v>
      </c>
      <c r="G45" s="9">
        <f t="shared" si="0"/>
        <v>3978000</v>
      </c>
    </row>
    <row r="46" spans="1:7" ht="21" customHeight="1" x14ac:dyDescent="0.3">
      <c r="A46" s="91">
        <v>40</v>
      </c>
      <c r="B46" s="8" t="s">
        <v>1790</v>
      </c>
      <c r="C46" s="8">
        <v>4187</v>
      </c>
      <c r="D46" s="8"/>
      <c r="E46" s="8"/>
      <c r="F46" s="8">
        <v>4187</v>
      </c>
      <c r="G46" s="9">
        <f t="shared" si="0"/>
        <v>4187000</v>
      </c>
    </row>
    <row r="47" spans="1:7" ht="21" customHeight="1" x14ac:dyDescent="0.3">
      <c r="A47" s="91">
        <v>41</v>
      </c>
      <c r="B47" s="8" t="s">
        <v>871</v>
      </c>
      <c r="C47" s="8">
        <v>2347</v>
      </c>
      <c r="D47" s="8"/>
      <c r="E47" s="8"/>
      <c r="F47" s="8">
        <v>2347</v>
      </c>
      <c r="G47" s="9">
        <f t="shared" si="0"/>
        <v>2347000</v>
      </c>
    </row>
    <row r="48" spans="1:7" ht="21" customHeight="1" x14ac:dyDescent="0.3">
      <c r="A48" s="91">
        <v>42</v>
      </c>
      <c r="B48" s="8" t="s">
        <v>1791</v>
      </c>
      <c r="C48" s="8">
        <v>4209</v>
      </c>
      <c r="D48" s="8"/>
      <c r="E48" s="8"/>
      <c r="F48" s="8">
        <v>4209</v>
      </c>
      <c r="G48" s="9">
        <f t="shared" si="0"/>
        <v>4209000</v>
      </c>
    </row>
    <row r="49" spans="1:7" ht="21" customHeight="1" x14ac:dyDescent="0.3">
      <c r="A49" s="91">
        <v>43</v>
      </c>
      <c r="B49" s="8" t="s">
        <v>1792</v>
      </c>
      <c r="C49" s="8">
        <v>1144</v>
      </c>
      <c r="D49" s="8"/>
      <c r="E49" s="8"/>
      <c r="F49" s="8">
        <v>1144</v>
      </c>
      <c r="G49" s="9">
        <f t="shared" si="0"/>
        <v>1144000</v>
      </c>
    </row>
    <row r="50" spans="1:7" ht="21" customHeight="1" x14ac:dyDescent="0.3">
      <c r="A50" s="91">
        <v>44</v>
      </c>
      <c r="B50" s="8" t="s">
        <v>1793</v>
      </c>
      <c r="C50" s="8">
        <v>2395</v>
      </c>
      <c r="D50" s="8"/>
      <c r="E50" s="8"/>
      <c r="F50" s="8">
        <v>2395</v>
      </c>
      <c r="G50" s="9">
        <f t="shared" si="0"/>
        <v>2395000</v>
      </c>
    </row>
    <row r="51" spans="1:7" ht="21" customHeight="1" x14ac:dyDescent="0.3">
      <c r="A51" s="91">
        <v>45</v>
      </c>
      <c r="B51" s="8" t="s">
        <v>1794</v>
      </c>
      <c r="C51" s="8">
        <v>6644</v>
      </c>
      <c r="D51" s="8"/>
      <c r="E51" s="8"/>
      <c r="F51" s="8">
        <v>6644</v>
      </c>
      <c r="G51" s="9">
        <f t="shared" si="0"/>
        <v>6644000</v>
      </c>
    </row>
    <row r="52" spans="1:7" ht="21" customHeight="1" x14ac:dyDescent="0.3">
      <c r="A52" s="91">
        <v>46</v>
      </c>
      <c r="B52" s="8" t="s">
        <v>1795</v>
      </c>
      <c r="C52" s="8">
        <v>3232</v>
      </c>
      <c r="D52" s="8"/>
      <c r="E52" s="8"/>
      <c r="F52" s="8">
        <v>3232</v>
      </c>
      <c r="G52" s="9">
        <f t="shared" si="0"/>
        <v>3232000</v>
      </c>
    </row>
    <row r="53" spans="1:7" ht="21" customHeight="1" x14ac:dyDescent="0.3">
      <c r="A53" s="91">
        <v>47</v>
      </c>
      <c r="B53" s="8" t="s">
        <v>1796</v>
      </c>
      <c r="C53" s="8">
        <v>6658</v>
      </c>
      <c r="D53" s="8"/>
      <c r="E53" s="8"/>
      <c r="F53" s="8">
        <v>6658</v>
      </c>
      <c r="G53" s="9">
        <f t="shared" si="0"/>
        <v>6658000</v>
      </c>
    </row>
    <row r="54" spans="1:7" ht="21" customHeight="1" x14ac:dyDescent="0.3">
      <c r="A54" s="91">
        <v>48</v>
      </c>
      <c r="B54" s="8" t="s">
        <v>466</v>
      </c>
      <c r="C54" s="8">
        <v>1852</v>
      </c>
      <c r="D54" s="8"/>
      <c r="E54" s="8"/>
      <c r="F54" s="8">
        <v>1852</v>
      </c>
      <c r="G54" s="9">
        <f t="shared" si="0"/>
        <v>1852000</v>
      </c>
    </row>
    <row r="55" spans="1:7" ht="21" customHeight="1" x14ac:dyDescent="0.3">
      <c r="A55" s="91">
        <v>49</v>
      </c>
      <c r="B55" s="8" t="s">
        <v>1797</v>
      </c>
      <c r="C55" s="8">
        <v>5404</v>
      </c>
      <c r="D55" s="8"/>
      <c r="E55" s="8"/>
      <c r="F55" s="8">
        <v>5404</v>
      </c>
      <c r="G55" s="9">
        <f t="shared" si="0"/>
        <v>5404000</v>
      </c>
    </row>
    <row r="56" spans="1:7" ht="21" customHeight="1" x14ac:dyDescent="0.3">
      <c r="A56" s="91">
        <v>50</v>
      </c>
      <c r="B56" s="8" t="s">
        <v>1798</v>
      </c>
      <c r="C56" s="8">
        <v>4606</v>
      </c>
      <c r="D56" s="8"/>
      <c r="E56" s="8"/>
      <c r="F56" s="8">
        <v>4606</v>
      </c>
      <c r="G56" s="9">
        <f t="shared" si="0"/>
        <v>4606000</v>
      </c>
    </row>
    <row r="57" spans="1:7" ht="21" customHeight="1" x14ac:dyDescent="0.3">
      <c r="A57" s="91">
        <v>51</v>
      </c>
      <c r="B57" s="8" t="s">
        <v>1799</v>
      </c>
      <c r="C57" s="8">
        <v>3243</v>
      </c>
      <c r="D57" s="8"/>
      <c r="E57" s="8"/>
      <c r="F57" s="8">
        <v>3243</v>
      </c>
      <c r="G57" s="9">
        <f t="shared" si="0"/>
        <v>3243000</v>
      </c>
    </row>
    <row r="58" spans="1:7" ht="21" customHeight="1" x14ac:dyDescent="0.3">
      <c r="A58" s="91">
        <v>52</v>
      </c>
      <c r="B58" s="8" t="s">
        <v>1800</v>
      </c>
      <c r="C58" s="8">
        <v>6581</v>
      </c>
      <c r="D58" s="8"/>
      <c r="E58" s="8"/>
      <c r="F58" s="8">
        <v>6581</v>
      </c>
      <c r="G58" s="9">
        <f t="shared" si="0"/>
        <v>6581000</v>
      </c>
    </row>
    <row r="59" spans="1:7" ht="21" customHeight="1" x14ac:dyDescent="0.3">
      <c r="A59" s="91">
        <v>53</v>
      </c>
      <c r="B59" s="8" t="s">
        <v>1801</v>
      </c>
      <c r="C59" s="8">
        <v>2555</v>
      </c>
      <c r="D59" s="8"/>
      <c r="E59" s="8"/>
      <c r="F59" s="8">
        <v>2555</v>
      </c>
      <c r="G59" s="9">
        <f t="shared" si="0"/>
        <v>2555000</v>
      </c>
    </row>
    <row r="60" spans="1:7" ht="21" customHeight="1" x14ac:dyDescent="0.3">
      <c r="A60" s="91">
        <v>54</v>
      </c>
      <c r="B60" s="8" t="s">
        <v>1802</v>
      </c>
      <c r="C60" s="8">
        <v>3451</v>
      </c>
      <c r="D60" s="8"/>
      <c r="E60" s="8"/>
      <c r="F60" s="8">
        <v>3451</v>
      </c>
      <c r="G60" s="9">
        <f t="shared" si="0"/>
        <v>3451000</v>
      </c>
    </row>
    <row r="61" spans="1:7" ht="21" customHeight="1" x14ac:dyDescent="0.3">
      <c r="A61" s="91">
        <v>55</v>
      </c>
      <c r="B61" s="8" t="s">
        <v>1803</v>
      </c>
      <c r="C61" s="8">
        <v>2417</v>
      </c>
      <c r="D61" s="8"/>
      <c r="E61" s="8"/>
      <c r="F61" s="8">
        <v>2417</v>
      </c>
      <c r="G61" s="9">
        <f t="shared" si="0"/>
        <v>2417000</v>
      </c>
    </row>
    <row r="62" spans="1:7" ht="21" customHeight="1" x14ac:dyDescent="0.3">
      <c r="A62" s="91">
        <v>56</v>
      </c>
      <c r="B62" s="8" t="s">
        <v>1804</v>
      </c>
      <c r="C62" s="8">
        <v>2175</v>
      </c>
      <c r="D62" s="8"/>
      <c r="E62" s="8"/>
      <c r="F62" s="8">
        <v>2175</v>
      </c>
      <c r="G62" s="9">
        <f t="shared" si="0"/>
        <v>2175000</v>
      </c>
    </row>
    <row r="63" spans="1:7" ht="21" customHeight="1" x14ac:dyDescent="0.3">
      <c r="A63" s="91">
        <v>57</v>
      </c>
      <c r="B63" s="8" t="s">
        <v>1805</v>
      </c>
      <c r="C63" s="8">
        <v>2194</v>
      </c>
      <c r="D63" s="8"/>
      <c r="E63" s="8"/>
      <c r="F63" s="8">
        <v>2194</v>
      </c>
      <c r="G63" s="9">
        <f t="shared" si="0"/>
        <v>2194000</v>
      </c>
    </row>
    <row r="64" spans="1:7" ht="21" customHeight="1" x14ac:dyDescent="0.3">
      <c r="A64" s="91">
        <v>58</v>
      </c>
      <c r="B64" s="8" t="s">
        <v>1806</v>
      </c>
      <c r="C64" s="8">
        <v>1503</v>
      </c>
      <c r="D64" s="8"/>
      <c r="E64" s="8"/>
      <c r="F64" s="8">
        <v>1503</v>
      </c>
      <c r="G64" s="9">
        <f t="shared" si="0"/>
        <v>1503000</v>
      </c>
    </row>
    <row r="65" spans="1:7" ht="21" customHeight="1" x14ac:dyDescent="0.3">
      <c r="A65" s="91">
        <v>59</v>
      </c>
      <c r="B65" s="8" t="s">
        <v>1807</v>
      </c>
      <c r="C65" s="8">
        <v>1000</v>
      </c>
      <c r="D65" s="8"/>
      <c r="E65" s="8"/>
      <c r="F65" s="8">
        <v>1000</v>
      </c>
      <c r="G65" s="9">
        <f t="shared" si="0"/>
        <v>1000000</v>
      </c>
    </row>
    <row r="66" spans="1:7" ht="21" customHeight="1" x14ac:dyDescent="0.3">
      <c r="A66" s="91">
        <v>60</v>
      </c>
      <c r="B66" s="8" t="s">
        <v>1808</v>
      </c>
      <c r="C66" s="8">
        <v>3046</v>
      </c>
      <c r="D66" s="8"/>
      <c r="E66" s="8"/>
      <c r="F66" s="8">
        <v>3046</v>
      </c>
      <c r="G66" s="9">
        <f t="shared" si="0"/>
        <v>3046000</v>
      </c>
    </row>
    <row r="67" spans="1:7" ht="21" customHeight="1" x14ac:dyDescent="0.3">
      <c r="A67" s="91">
        <v>61</v>
      </c>
      <c r="B67" s="8" t="s">
        <v>1809</v>
      </c>
      <c r="C67" s="8">
        <v>600</v>
      </c>
      <c r="D67" s="8"/>
      <c r="E67" s="8"/>
      <c r="F67" s="8">
        <v>600</v>
      </c>
      <c r="G67" s="9">
        <f t="shared" si="0"/>
        <v>600000</v>
      </c>
    </row>
    <row r="68" spans="1:7" ht="21" customHeight="1" x14ac:dyDescent="0.3">
      <c r="A68" s="91">
        <v>62</v>
      </c>
      <c r="B68" s="8" t="s">
        <v>1810</v>
      </c>
      <c r="C68" s="8">
        <v>4231</v>
      </c>
      <c r="D68" s="8"/>
      <c r="E68" s="8"/>
      <c r="F68" s="8">
        <v>4231</v>
      </c>
      <c r="G68" s="9">
        <f t="shared" si="0"/>
        <v>4231000</v>
      </c>
    </row>
    <row r="69" spans="1:7" ht="21" customHeight="1" x14ac:dyDescent="0.3">
      <c r="A69" s="91">
        <v>63</v>
      </c>
      <c r="B69" s="8" t="s">
        <v>1811</v>
      </c>
      <c r="C69" s="8">
        <v>2238</v>
      </c>
      <c r="D69" s="8"/>
      <c r="E69" s="8"/>
      <c r="F69" s="8">
        <v>2238</v>
      </c>
      <c r="G69" s="9">
        <f t="shared" si="0"/>
        <v>2238000</v>
      </c>
    </row>
    <row r="70" spans="1:7" ht="21" customHeight="1" x14ac:dyDescent="0.3">
      <c r="A70" s="91">
        <v>64</v>
      </c>
      <c r="B70" s="8" t="s">
        <v>1812</v>
      </c>
      <c r="C70" s="8">
        <v>1630</v>
      </c>
      <c r="D70" s="8"/>
      <c r="E70" s="8"/>
      <c r="F70" s="8">
        <v>1630</v>
      </c>
      <c r="G70" s="9">
        <f t="shared" si="0"/>
        <v>1630000</v>
      </c>
    </row>
    <row r="71" spans="1:7" ht="21" customHeight="1" x14ac:dyDescent="0.3">
      <c r="A71" s="91">
        <v>65</v>
      </c>
      <c r="B71" s="8" t="s">
        <v>1813</v>
      </c>
      <c r="C71" s="8">
        <v>2942</v>
      </c>
      <c r="D71" s="8"/>
      <c r="E71" s="8"/>
      <c r="F71" s="8">
        <v>2942</v>
      </c>
      <c r="G71" s="9">
        <f t="shared" si="0"/>
        <v>2942000</v>
      </c>
    </row>
    <row r="72" spans="1:7" ht="21" customHeight="1" x14ac:dyDescent="0.3">
      <c r="A72" s="91">
        <v>66</v>
      </c>
      <c r="B72" s="8" t="s">
        <v>158</v>
      </c>
      <c r="C72" s="8">
        <v>1197</v>
      </c>
      <c r="D72" s="8"/>
      <c r="E72" s="8"/>
      <c r="F72" s="8">
        <v>1197</v>
      </c>
      <c r="G72" s="9">
        <f t="shared" ref="G72:G121" si="1">C72*1000</f>
        <v>1197000</v>
      </c>
    </row>
    <row r="73" spans="1:7" ht="21" customHeight="1" x14ac:dyDescent="0.3">
      <c r="A73" s="91">
        <v>67</v>
      </c>
      <c r="B73" s="8" t="s">
        <v>1814</v>
      </c>
      <c r="C73" s="8">
        <v>1709</v>
      </c>
      <c r="D73" s="8"/>
      <c r="E73" s="8"/>
      <c r="F73" s="8">
        <v>1709</v>
      </c>
      <c r="G73" s="9">
        <f t="shared" si="1"/>
        <v>1709000</v>
      </c>
    </row>
    <row r="74" spans="1:7" ht="21" customHeight="1" x14ac:dyDescent="0.3">
      <c r="A74" s="91">
        <v>68</v>
      </c>
      <c r="B74" s="8" t="s">
        <v>1815</v>
      </c>
      <c r="C74" s="8">
        <v>714</v>
      </c>
      <c r="D74" s="8"/>
      <c r="E74" s="8"/>
      <c r="F74" s="8">
        <v>714</v>
      </c>
      <c r="G74" s="9">
        <f t="shared" si="1"/>
        <v>714000</v>
      </c>
    </row>
    <row r="75" spans="1:7" ht="21" customHeight="1" x14ac:dyDescent="0.3">
      <c r="A75" s="91">
        <v>69</v>
      </c>
      <c r="B75" s="8" t="s">
        <v>1816</v>
      </c>
      <c r="C75" s="8">
        <v>2332</v>
      </c>
      <c r="D75" s="8"/>
      <c r="E75" s="8"/>
      <c r="F75" s="8">
        <v>2332</v>
      </c>
      <c r="G75" s="9">
        <f t="shared" si="1"/>
        <v>2332000</v>
      </c>
    </row>
    <row r="76" spans="1:7" ht="21" customHeight="1" x14ac:dyDescent="0.3">
      <c r="A76" s="91">
        <v>70</v>
      </c>
      <c r="B76" s="8" t="s">
        <v>1817</v>
      </c>
      <c r="C76" s="8">
        <v>2148</v>
      </c>
      <c r="D76" s="8"/>
      <c r="E76" s="8"/>
      <c r="F76" s="8">
        <v>2148</v>
      </c>
      <c r="G76" s="9">
        <f t="shared" si="1"/>
        <v>2148000</v>
      </c>
    </row>
    <row r="77" spans="1:7" ht="21" customHeight="1" x14ac:dyDescent="0.3">
      <c r="A77" s="91">
        <v>71</v>
      </c>
      <c r="B77" s="8" t="s">
        <v>1818</v>
      </c>
      <c r="C77" s="8">
        <v>1897</v>
      </c>
      <c r="D77" s="8"/>
      <c r="E77" s="8"/>
      <c r="F77" s="8">
        <v>1897</v>
      </c>
      <c r="G77" s="9">
        <f t="shared" si="1"/>
        <v>1897000</v>
      </c>
    </row>
    <row r="78" spans="1:7" ht="21" customHeight="1" x14ac:dyDescent="0.3">
      <c r="A78" s="91">
        <v>72</v>
      </c>
      <c r="B78" s="8" t="s">
        <v>1819</v>
      </c>
      <c r="C78" s="8">
        <v>2538</v>
      </c>
      <c r="D78" s="8"/>
      <c r="E78" s="8"/>
      <c r="F78" s="8">
        <v>2538</v>
      </c>
      <c r="G78" s="9">
        <f t="shared" si="1"/>
        <v>2538000</v>
      </c>
    </row>
    <row r="79" spans="1:7" ht="21" customHeight="1" x14ac:dyDescent="0.3">
      <c r="A79" s="91">
        <v>73</v>
      </c>
      <c r="B79" s="8" t="s">
        <v>1820</v>
      </c>
      <c r="C79" s="8">
        <v>1606</v>
      </c>
      <c r="D79" s="8"/>
      <c r="E79" s="8"/>
      <c r="F79" s="8">
        <v>1606</v>
      </c>
      <c r="G79" s="9">
        <f t="shared" si="1"/>
        <v>1606000</v>
      </c>
    </row>
    <row r="80" spans="1:7" ht="21" customHeight="1" x14ac:dyDescent="0.3">
      <c r="A80" s="91">
        <v>74</v>
      </c>
      <c r="B80" s="8" t="s">
        <v>1821</v>
      </c>
      <c r="C80" s="8">
        <v>1948</v>
      </c>
      <c r="D80" s="8"/>
      <c r="E80" s="8"/>
      <c r="F80" s="8">
        <v>1948</v>
      </c>
      <c r="G80" s="9">
        <f t="shared" si="1"/>
        <v>1948000</v>
      </c>
    </row>
    <row r="81" spans="1:7" ht="21" customHeight="1" x14ac:dyDescent="0.3">
      <c r="A81" s="91">
        <v>75</v>
      </c>
      <c r="B81" s="8" t="s">
        <v>1822</v>
      </c>
      <c r="C81" s="8">
        <v>4777</v>
      </c>
      <c r="D81" s="8"/>
      <c r="E81" s="8"/>
      <c r="F81" s="8">
        <v>4777</v>
      </c>
      <c r="G81" s="9">
        <f t="shared" si="1"/>
        <v>4777000</v>
      </c>
    </row>
    <row r="82" spans="1:7" ht="21" customHeight="1" x14ac:dyDescent="0.3">
      <c r="A82" s="91">
        <v>76</v>
      </c>
      <c r="B82" s="8" t="s">
        <v>338</v>
      </c>
      <c r="C82" s="8">
        <v>1354</v>
      </c>
      <c r="D82" s="8"/>
      <c r="E82" s="8"/>
      <c r="F82" s="8">
        <v>1354</v>
      </c>
      <c r="G82" s="9">
        <f t="shared" si="1"/>
        <v>1354000</v>
      </c>
    </row>
    <row r="83" spans="1:7" ht="21" customHeight="1" x14ac:dyDescent="0.3">
      <c r="A83" s="91">
        <v>77</v>
      </c>
      <c r="B83" s="8" t="s">
        <v>1823</v>
      </c>
      <c r="C83" s="8">
        <v>1050</v>
      </c>
      <c r="D83" s="8"/>
      <c r="E83" s="8"/>
      <c r="F83" s="8">
        <v>1050</v>
      </c>
      <c r="G83" s="9">
        <f t="shared" si="1"/>
        <v>1050000</v>
      </c>
    </row>
    <row r="84" spans="1:7" ht="21" customHeight="1" x14ac:dyDescent="0.3">
      <c r="A84" s="91">
        <v>78</v>
      </c>
      <c r="B84" s="8" t="s">
        <v>1824</v>
      </c>
      <c r="C84" s="8">
        <v>2293</v>
      </c>
      <c r="D84" s="8"/>
      <c r="E84" s="8"/>
      <c r="F84" s="8">
        <v>2293</v>
      </c>
      <c r="G84" s="9">
        <f t="shared" si="1"/>
        <v>2293000</v>
      </c>
    </row>
    <row r="85" spans="1:7" ht="21" customHeight="1" x14ac:dyDescent="0.3">
      <c r="A85" s="91">
        <v>79</v>
      </c>
      <c r="B85" s="8" t="s">
        <v>1603</v>
      </c>
      <c r="C85" s="8">
        <v>1956</v>
      </c>
      <c r="D85" s="8"/>
      <c r="E85" s="8"/>
      <c r="F85" s="8">
        <v>1956</v>
      </c>
      <c r="G85" s="9">
        <f t="shared" si="1"/>
        <v>1956000</v>
      </c>
    </row>
    <row r="86" spans="1:7" ht="21" customHeight="1" x14ac:dyDescent="0.3">
      <c r="A86" s="91">
        <v>80</v>
      </c>
      <c r="B86" s="8" t="s">
        <v>1498</v>
      </c>
      <c r="C86" s="8">
        <v>1493</v>
      </c>
      <c r="D86" s="8"/>
      <c r="E86" s="8"/>
      <c r="F86" s="8">
        <v>1493</v>
      </c>
      <c r="G86" s="9">
        <f t="shared" si="1"/>
        <v>1493000</v>
      </c>
    </row>
    <row r="87" spans="1:7" ht="21" customHeight="1" x14ac:dyDescent="0.3">
      <c r="A87" s="91">
        <v>81</v>
      </c>
      <c r="B87" s="8" t="s">
        <v>1825</v>
      </c>
      <c r="C87" s="8">
        <v>1613</v>
      </c>
      <c r="D87" s="8"/>
      <c r="E87" s="8"/>
      <c r="F87" s="8">
        <v>1613</v>
      </c>
      <c r="G87" s="9">
        <f t="shared" si="1"/>
        <v>1613000</v>
      </c>
    </row>
    <row r="88" spans="1:7" ht="21" customHeight="1" x14ac:dyDescent="0.3">
      <c r="A88" s="91">
        <v>82</v>
      </c>
      <c r="B88" s="8" t="s">
        <v>1826</v>
      </c>
      <c r="C88" s="8">
        <v>1589</v>
      </c>
      <c r="D88" s="8"/>
      <c r="E88" s="8"/>
      <c r="F88" s="8">
        <v>1589</v>
      </c>
      <c r="G88" s="9">
        <f t="shared" si="1"/>
        <v>1589000</v>
      </c>
    </row>
    <row r="89" spans="1:7" ht="21" customHeight="1" x14ac:dyDescent="0.3">
      <c r="A89" s="91">
        <v>83</v>
      </c>
      <c r="B89" s="8" t="s">
        <v>500</v>
      </c>
      <c r="C89" s="8">
        <v>1656</v>
      </c>
      <c r="D89" s="8"/>
      <c r="E89" s="8"/>
      <c r="F89" s="8">
        <v>1656</v>
      </c>
      <c r="G89" s="9">
        <f t="shared" si="1"/>
        <v>1656000</v>
      </c>
    </row>
    <row r="90" spans="1:7" ht="21" customHeight="1" x14ac:dyDescent="0.3">
      <c r="A90" s="91">
        <v>84</v>
      </c>
      <c r="B90" s="8" t="s">
        <v>1827</v>
      </c>
      <c r="C90" s="8">
        <v>1530</v>
      </c>
      <c r="D90" s="8"/>
      <c r="E90" s="8"/>
      <c r="F90" s="8">
        <v>1530</v>
      </c>
      <c r="G90" s="9">
        <f t="shared" si="1"/>
        <v>1530000</v>
      </c>
    </row>
    <row r="91" spans="1:7" ht="21" customHeight="1" x14ac:dyDescent="0.3">
      <c r="A91" s="91">
        <v>85</v>
      </c>
      <c r="B91" s="8" t="s">
        <v>1828</v>
      </c>
      <c r="C91" s="8">
        <v>3436</v>
      </c>
      <c r="D91" s="8"/>
      <c r="E91" s="8"/>
      <c r="F91" s="8">
        <v>3436</v>
      </c>
      <c r="G91" s="9">
        <f t="shared" si="1"/>
        <v>3436000</v>
      </c>
    </row>
    <row r="92" spans="1:7" ht="21" customHeight="1" x14ac:dyDescent="0.3">
      <c r="A92" s="91">
        <v>86</v>
      </c>
      <c r="B92" s="8" t="s">
        <v>1829</v>
      </c>
      <c r="C92" s="8">
        <v>2475</v>
      </c>
      <c r="D92" s="8"/>
      <c r="E92" s="8"/>
      <c r="F92" s="8">
        <v>2475</v>
      </c>
      <c r="G92" s="9">
        <f t="shared" si="1"/>
        <v>2475000</v>
      </c>
    </row>
    <row r="93" spans="1:7" ht="21" customHeight="1" x14ac:dyDescent="0.3">
      <c r="A93" s="91">
        <v>87</v>
      </c>
      <c r="B93" s="8" t="s">
        <v>1830</v>
      </c>
      <c r="C93" s="8">
        <v>1007</v>
      </c>
      <c r="D93" s="8"/>
      <c r="E93" s="8"/>
      <c r="F93" s="8">
        <v>1007</v>
      </c>
      <c r="G93" s="9">
        <f t="shared" si="1"/>
        <v>1007000</v>
      </c>
    </row>
    <row r="94" spans="1:7" ht="21" customHeight="1" x14ac:dyDescent="0.3">
      <c r="A94" s="91">
        <v>88</v>
      </c>
      <c r="B94" s="8" t="s">
        <v>1366</v>
      </c>
      <c r="C94" s="8">
        <v>3439</v>
      </c>
      <c r="D94" s="8"/>
      <c r="E94" s="8"/>
      <c r="F94" s="8">
        <v>3439</v>
      </c>
      <c r="G94" s="9">
        <f t="shared" si="1"/>
        <v>3439000</v>
      </c>
    </row>
    <row r="95" spans="1:7" ht="21" customHeight="1" x14ac:dyDescent="0.3">
      <c r="A95" s="91">
        <v>89</v>
      </c>
      <c r="B95" s="8" t="s">
        <v>1831</v>
      </c>
      <c r="C95" s="8">
        <v>3429</v>
      </c>
      <c r="D95" s="8"/>
      <c r="E95" s="8"/>
      <c r="F95" s="8">
        <v>3429</v>
      </c>
      <c r="G95" s="9">
        <f t="shared" si="1"/>
        <v>3429000</v>
      </c>
    </row>
    <row r="96" spans="1:7" ht="21" customHeight="1" x14ac:dyDescent="0.3">
      <c r="A96" s="91">
        <v>90</v>
      </c>
      <c r="B96" s="8" t="s">
        <v>1832</v>
      </c>
      <c r="C96" s="8">
        <v>902</v>
      </c>
      <c r="D96" s="8"/>
      <c r="E96" s="8"/>
      <c r="F96" s="8">
        <v>902</v>
      </c>
      <c r="G96" s="9">
        <f t="shared" si="1"/>
        <v>902000</v>
      </c>
    </row>
    <row r="97" spans="1:7" ht="21" customHeight="1" x14ac:dyDescent="0.3">
      <c r="A97" s="91">
        <v>91</v>
      </c>
      <c r="B97" s="8" t="s">
        <v>1833</v>
      </c>
      <c r="C97" s="8">
        <v>4286</v>
      </c>
      <c r="D97" s="8"/>
      <c r="E97" s="8"/>
      <c r="F97" s="8">
        <v>4286</v>
      </c>
      <c r="G97" s="9">
        <f t="shared" si="1"/>
        <v>4286000</v>
      </c>
    </row>
    <row r="98" spans="1:7" ht="21" customHeight="1" x14ac:dyDescent="0.3">
      <c r="A98" s="91">
        <v>92</v>
      </c>
      <c r="B98" s="8" t="s">
        <v>1834</v>
      </c>
      <c r="C98" s="8">
        <v>6584</v>
      </c>
      <c r="D98" s="8"/>
      <c r="E98" s="8"/>
      <c r="F98" s="8">
        <v>6584</v>
      </c>
      <c r="G98" s="9">
        <f t="shared" si="1"/>
        <v>6584000</v>
      </c>
    </row>
    <row r="99" spans="1:7" ht="21" customHeight="1" x14ac:dyDescent="0.3">
      <c r="A99" s="91">
        <v>93</v>
      </c>
      <c r="B99" s="8" t="s">
        <v>1835</v>
      </c>
      <c r="C99" s="8">
        <v>2080</v>
      </c>
      <c r="D99" s="8"/>
      <c r="E99" s="8"/>
      <c r="F99" s="8">
        <v>2080</v>
      </c>
      <c r="G99" s="9">
        <f t="shared" si="1"/>
        <v>2080000</v>
      </c>
    </row>
    <row r="100" spans="1:7" ht="21" customHeight="1" x14ac:dyDescent="0.3">
      <c r="A100" s="91">
        <v>94</v>
      </c>
      <c r="B100" s="8" t="s">
        <v>1836</v>
      </c>
      <c r="C100" s="8">
        <v>920</v>
      </c>
      <c r="D100" s="8"/>
      <c r="E100" s="8"/>
      <c r="F100" s="8">
        <v>920</v>
      </c>
      <c r="G100" s="9">
        <f t="shared" si="1"/>
        <v>920000</v>
      </c>
    </row>
    <row r="101" spans="1:7" ht="21" customHeight="1" x14ac:dyDescent="0.3">
      <c r="A101" s="91">
        <v>95</v>
      </c>
      <c r="B101" s="8" t="s">
        <v>1837</v>
      </c>
      <c r="C101" s="8">
        <v>1000</v>
      </c>
      <c r="D101" s="8"/>
      <c r="E101" s="8"/>
      <c r="F101" s="8">
        <v>1000</v>
      </c>
      <c r="G101" s="9">
        <f t="shared" si="1"/>
        <v>1000000</v>
      </c>
    </row>
    <row r="102" spans="1:7" ht="21" customHeight="1" x14ac:dyDescent="0.3">
      <c r="A102" s="91">
        <v>96</v>
      </c>
      <c r="B102" s="8" t="s">
        <v>276</v>
      </c>
      <c r="C102" s="8">
        <v>1000</v>
      </c>
      <c r="D102" s="8"/>
      <c r="E102" s="8"/>
      <c r="F102" s="8">
        <v>1000</v>
      </c>
      <c r="G102" s="9">
        <f t="shared" si="1"/>
        <v>1000000</v>
      </c>
    </row>
    <row r="103" spans="1:7" ht="21" customHeight="1" x14ac:dyDescent="0.3">
      <c r="A103" s="91">
        <v>97</v>
      </c>
      <c r="B103" s="8" t="s">
        <v>1838</v>
      </c>
      <c r="C103" s="8">
        <v>3174</v>
      </c>
      <c r="D103" s="8"/>
      <c r="E103" s="8"/>
      <c r="F103" s="8">
        <v>3174</v>
      </c>
      <c r="G103" s="9">
        <f t="shared" si="1"/>
        <v>3174000</v>
      </c>
    </row>
    <row r="104" spans="1:7" ht="21" customHeight="1" x14ac:dyDescent="0.3">
      <c r="A104" s="91">
        <v>98</v>
      </c>
      <c r="B104" s="8" t="s">
        <v>1839</v>
      </c>
      <c r="C104" s="8">
        <v>4315</v>
      </c>
      <c r="D104" s="8"/>
      <c r="E104" s="8"/>
      <c r="F104" s="8">
        <v>4315</v>
      </c>
      <c r="G104" s="9">
        <f t="shared" si="1"/>
        <v>4315000</v>
      </c>
    </row>
    <row r="105" spans="1:7" ht="21" customHeight="1" x14ac:dyDescent="0.3">
      <c r="A105" s="91">
        <v>99</v>
      </c>
      <c r="B105" s="8" t="s">
        <v>1840</v>
      </c>
      <c r="C105" s="8">
        <v>4500</v>
      </c>
      <c r="D105" s="8"/>
      <c r="E105" s="8"/>
      <c r="F105" s="8">
        <v>4500</v>
      </c>
      <c r="G105" s="9">
        <f t="shared" si="1"/>
        <v>4500000</v>
      </c>
    </row>
    <row r="106" spans="1:7" ht="21" customHeight="1" x14ac:dyDescent="0.3">
      <c r="A106" s="91">
        <v>100</v>
      </c>
      <c r="B106" s="8" t="s">
        <v>1841</v>
      </c>
      <c r="C106" s="8">
        <v>3135</v>
      </c>
      <c r="D106" s="8"/>
      <c r="E106" s="8"/>
      <c r="F106" s="8">
        <v>3135</v>
      </c>
      <c r="G106" s="9">
        <f t="shared" si="1"/>
        <v>3135000</v>
      </c>
    </row>
    <row r="107" spans="1:7" ht="21" customHeight="1" x14ac:dyDescent="0.3">
      <c r="A107" s="91">
        <v>101</v>
      </c>
      <c r="B107" s="8" t="s">
        <v>1842</v>
      </c>
      <c r="C107" s="8">
        <v>1368</v>
      </c>
      <c r="D107" s="8"/>
      <c r="E107" s="8"/>
      <c r="F107" s="8">
        <v>1368</v>
      </c>
      <c r="G107" s="9">
        <f t="shared" si="1"/>
        <v>1368000</v>
      </c>
    </row>
    <row r="108" spans="1:7" ht="21" customHeight="1" x14ac:dyDescent="0.3">
      <c r="A108" s="91">
        <v>102</v>
      </c>
      <c r="B108" s="8" t="s">
        <v>94</v>
      </c>
      <c r="C108" s="8">
        <v>1505</v>
      </c>
      <c r="D108" s="8"/>
      <c r="E108" s="8"/>
      <c r="F108" s="8">
        <v>1505</v>
      </c>
      <c r="G108" s="9">
        <f t="shared" si="1"/>
        <v>1505000</v>
      </c>
    </row>
    <row r="109" spans="1:7" ht="21" customHeight="1" x14ac:dyDescent="0.3">
      <c r="A109" s="91">
        <v>103</v>
      </c>
      <c r="B109" s="8" t="s">
        <v>1843</v>
      </c>
      <c r="C109" s="8">
        <v>2947</v>
      </c>
      <c r="D109" s="8"/>
      <c r="E109" s="8"/>
      <c r="F109" s="8">
        <v>2947</v>
      </c>
      <c r="G109" s="9">
        <f t="shared" si="1"/>
        <v>2947000</v>
      </c>
    </row>
    <row r="110" spans="1:7" ht="21" customHeight="1" x14ac:dyDescent="0.3">
      <c r="A110" s="91">
        <v>104</v>
      </c>
      <c r="B110" s="8" t="s">
        <v>1844</v>
      </c>
      <c r="C110" s="8">
        <v>648</v>
      </c>
      <c r="D110" s="8"/>
      <c r="E110" s="8"/>
      <c r="F110" s="8">
        <v>648</v>
      </c>
      <c r="G110" s="9">
        <f t="shared" si="1"/>
        <v>648000</v>
      </c>
    </row>
    <row r="111" spans="1:7" ht="21" customHeight="1" x14ac:dyDescent="0.3">
      <c r="A111" s="91">
        <v>105</v>
      </c>
      <c r="B111" s="8" t="s">
        <v>1845</v>
      </c>
      <c r="C111" s="8">
        <v>3637</v>
      </c>
      <c r="D111" s="8"/>
      <c r="E111" s="8"/>
      <c r="F111" s="8">
        <v>3637</v>
      </c>
      <c r="G111" s="9">
        <f t="shared" si="1"/>
        <v>3637000</v>
      </c>
    </row>
    <row r="112" spans="1:7" ht="21" customHeight="1" x14ac:dyDescent="0.3">
      <c r="A112" s="91">
        <v>106</v>
      </c>
      <c r="B112" s="8" t="s">
        <v>1846</v>
      </c>
      <c r="C112" s="8">
        <v>1945</v>
      </c>
      <c r="D112" s="8"/>
      <c r="E112" s="8"/>
      <c r="F112" s="8">
        <v>1945</v>
      </c>
      <c r="G112" s="9">
        <f t="shared" si="1"/>
        <v>1945000</v>
      </c>
    </row>
    <row r="113" spans="1:7" ht="21" customHeight="1" x14ac:dyDescent="0.3">
      <c r="A113" s="91">
        <v>107</v>
      </c>
      <c r="B113" s="8" t="s">
        <v>669</v>
      </c>
      <c r="C113" s="8">
        <v>1981</v>
      </c>
      <c r="D113" s="8"/>
      <c r="E113" s="8"/>
      <c r="F113" s="8">
        <v>1981</v>
      </c>
      <c r="G113" s="9">
        <f t="shared" si="1"/>
        <v>1981000</v>
      </c>
    </row>
    <row r="114" spans="1:7" ht="21" customHeight="1" x14ac:dyDescent="0.3">
      <c r="A114" s="91">
        <v>108</v>
      </c>
      <c r="B114" s="8" t="s">
        <v>1847</v>
      </c>
      <c r="C114" s="8">
        <v>1083</v>
      </c>
      <c r="D114" s="8"/>
      <c r="E114" s="8"/>
      <c r="F114" s="8">
        <v>1083</v>
      </c>
      <c r="G114" s="9">
        <f t="shared" si="1"/>
        <v>1083000</v>
      </c>
    </row>
    <row r="115" spans="1:7" ht="21" customHeight="1" x14ac:dyDescent="0.3">
      <c r="A115" s="91">
        <v>109</v>
      </c>
      <c r="B115" s="8" t="s">
        <v>1848</v>
      </c>
      <c r="C115" s="8">
        <v>571</v>
      </c>
      <c r="D115" s="8"/>
      <c r="E115" s="8"/>
      <c r="F115" s="8">
        <v>571</v>
      </c>
      <c r="G115" s="9">
        <f t="shared" si="1"/>
        <v>571000</v>
      </c>
    </row>
    <row r="116" spans="1:7" ht="21" customHeight="1" x14ac:dyDescent="0.3">
      <c r="A116" s="91">
        <v>110</v>
      </c>
      <c r="B116" s="8" t="s">
        <v>857</v>
      </c>
      <c r="C116" s="8">
        <v>5512</v>
      </c>
      <c r="D116" s="8"/>
      <c r="E116" s="8"/>
      <c r="F116" s="8">
        <v>5512</v>
      </c>
      <c r="G116" s="9">
        <f t="shared" si="1"/>
        <v>5512000</v>
      </c>
    </row>
    <row r="117" spans="1:7" ht="21" customHeight="1" x14ac:dyDescent="0.3">
      <c r="A117" s="91">
        <v>111</v>
      </c>
      <c r="B117" s="8" t="s">
        <v>1849</v>
      </c>
      <c r="C117" s="8">
        <v>2660</v>
      </c>
      <c r="D117" s="8"/>
      <c r="E117" s="8"/>
      <c r="F117" s="8">
        <v>2660</v>
      </c>
      <c r="G117" s="9">
        <f t="shared" si="1"/>
        <v>2660000</v>
      </c>
    </row>
    <row r="118" spans="1:7" ht="21" customHeight="1" x14ac:dyDescent="0.3">
      <c r="A118" s="91">
        <v>112</v>
      </c>
      <c r="B118" s="8" t="s">
        <v>1850</v>
      </c>
      <c r="C118" s="8">
        <v>2324</v>
      </c>
      <c r="D118" s="8"/>
      <c r="E118" s="8"/>
      <c r="F118" s="8">
        <v>2324</v>
      </c>
      <c r="G118" s="9">
        <f t="shared" si="1"/>
        <v>2324000</v>
      </c>
    </row>
    <row r="119" spans="1:7" ht="21" customHeight="1" x14ac:dyDescent="0.3">
      <c r="A119" s="91">
        <v>113</v>
      </c>
      <c r="B119" s="8" t="s">
        <v>576</v>
      </c>
      <c r="C119" s="8">
        <v>1360</v>
      </c>
      <c r="D119" s="8"/>
      <c r="E119" s="8"/>
      <c r="F119" s="8">
        <v>1360</v>
      </c>
      <c r="G119" s="9">
        <f t="shared" si="1"/>
        <v>1360000</v>
      </c>
    </row>
    <row r="120" spans="1:7" ht="21" customHeight="1" x14ac:dyDescent="0.3">
      <c r="A120" s="91">
        <v>114</v>
      </c>
      <c r="B120" s="8" t="s">
        <v>1851</v>
      </c>
      <c r="C120" s="8">
        <v>1998</v>
      </c>
      <c r="D120" s="8"/>
      <c r="E120" s="8"/>
      <c r="F120" s="8">
        <v>1998</v>
      </c>
      <c r="G120" s="9">
        <f t="shared" si="1"/>
        <v>1998000</v>
      </c>
    </row>
    <row r="121" spans="1:7" ht="21" customHeight="1" x14ac:dyDescent="0.3">
      <c r="A121" s="91">
        <v>115</v>
      </c>
      <c r="B121" s="8" t="s">
        <v>493</v>
      </c>
      <c r="C121" s="8">
        <v>1602</v>
      </c>
      <c r="D121" s="8"/>
      <c r="E121" s="8"/>
      <c r="F121" s="8">
        <v>1602</v>
      </c>
      <c r="G121" s="9">
        <f t="shared" si="1"/>
        <v>1602000</v>
      </c>
    </row>
    <row r="122" spans="1:7" ht="21" customHeight="1" x14ac:dyDescent="0.3">
      <c r="A122" s="135" t="s">
        <v>1446</v>
      </c>
      <c r="B122" s="136"/>
      <c r="C122" s="30">
        <f>SUM(C7:C121)</f>
        <v>339907</v>
      </c>
      <c r="D122" s="88"/>
      <c r="E122" s="88"/>
      <c r="F122" s="88"/>
      <c r="G122" s="30">
        <f>SUM(G7:G121)</f>
        <v>339907000</v>
      </c>
    </row>
    <row r="125" spans="1:7" x14ac:dyDescent="0.3">
      <c r="A125" s="90"/>
      <c r="C125" s="12"/>
      <c r="D125" s="12"/>
      <c r="F125" s="128"/>
      <c r="G125" s="128"/>
    </row>
    <row r="127" spans="1:7" x14ac:dyDescent="0.3">
      <c r="C127" s="123"/>
    </row>
    <row r="136" spans="11:11" x14ac:dyDescent="0.3">
      <c r="K136" s="3" t="s">
        <v>1854</v>
      </c>
    </row>
  </sheetData>
  <mergeCells count="10">
    <mergeCell ref="A1:C1"/>
    <mergeCell ref="D1:G2"/>
    <mergeCell ref="A2:C2"/>
    <mergeCell ref="F125:G125"/>
    <mergeCell ref="A122:B122"/>
    <mergeCell ref="A4:G4"/>
    <mergeCell ref="A5:A6"/>
    <mergeCell ref="B5:B6"/>
    <mergeCell ref="C5:F5"/>
    <mergeCell ref="G5:G6"/>
  </mergeCells>
  <pageMargins left="0.48" right="0.16" top="0.28000000000000003" bottom="0.22" header="0.24" footer="0.2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23</vt:i4>
      </vt:variant>
      <vt:variant>
        <vt:lpstr>Named Ranges</vt:lpstr>
      </vt:variant>
      <vt:variant>
        <vt:i4>6</vt:i4>
      </vt:variant>
    </vt:vector>
  </HeadingPairs>
  <TitlesOfParts>
    <vt:vector size="29" baseType="lpstr">
      <vt:lpstr>Thuận Minh</vt:lpstr>
      <vt:lpstr>Hầu Đền</vt:lpstr>
      <vt:lpstr>La Giang</vt:lpstr>
      <vt:lpstr>Quỳnh Lâm</vt:lpstr>
      <vt:lpstr>Tân Miếu</vt:lpstr>
      <vt:lpstr>Thuận An</vt:lpstr>
      <vt:lpstr>Trung Lý</vt:lpstr>
      <vt:lpstr>Tiên Sơn</vt:lpstr>
      <vt:lpstr>Thuận Hòa</vt:lpstr>
      <vt:lpstr>Thuận Hồng</vt:lpstr>
      <vt:lpstr>Tuần Cầu</vt:lpstr>
      <vt:lpstr>Bấn Xá</vt:lpstr>
      <vt:lpstr>Ngoc Sơn</vt:lpstr>
      <vt:lpstr>Phúc Sơn</vt:lpstr>
      <vt:lpstr>Trung Hậu</vt:lpstr>
      <vt:lpstr>TDP 6</vt:lpstr>
      <vt:lpstr>TDP 7</vt:lpstr>
      <vt:lpstr>Đồng Thuận</vt:lpstr>
      <vt:lpstr>Thuận Tiến</vt:lpstr>
      <vt:lpstr>Xuân lam 2</vt:lpstr>
      <vt:lpstr>Xuân lam 5</vt:lpstr>
      <vt:lpstr>Xuan lam 3-4</vt:lpstr>
      <vt:lpstr>Xuân Lam 1</vt:lpstr>
      <vt:lpstr>'Hầu Đền'!Print_Titles</vt:lpstr>
      <vt:lpstr>'La Giang'!Print_Titles</vt:lpstr>
      <vt:lpstr>'Quỳnh Lâm'!Print_Titles</vt:lpstr>
      <vt:lpstr>'Thuận An'!Print_Titles</vt:lpstr>
      <vt:lpstr>'Tiên Sơn'!Print_Titles</vt:lpstr>
      <vt:lpstr>'Trung Lý'!Print_Titles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2026-05-15T00:47:26Z</cp:lastPrinted>
  <dcterms:created xsi:type="dcterms:W3CDTF">2025-10-07T02:47:38Z</dcterms:created>
  <dcterms:modified xsi:type="dcterms:W3CDTF">2026-05-18T01:02:25Z</dcterms:modified>
</cp:coreProperties>
</file>